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表" sheetId="2" r:id="rId1"/>
  </sheets>
  <definedNames>
    <definedName name="_xlnm._FilterDatabase" localSheetId="0" hidden="1">汇总表!$H$5:$H$20</definedName>
    <definedName name="_xlnm.Print_Area" localSheetId="0">汇总表!$A$1:$I$21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<sst xmlns="http://schemas.openxmlformats.org/spreadsheetml/2006/main" count="31" uniqueCount="29">
  <si>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附件1：</t>
  </si>
  <si>
    <t>2025年4月份分散特困供养对象全护理、半自理照料护理费资金分配表</t>
  </si>
  <si>
    <t>序号</t>
  </si>
  <si>
    <t>乡镇</t>
  </si>
  <si>
    <t>半自理标准（945元/月）</t>
  </si>
  <si>
    <t>全护理标准（1890元/月）</t>
  </si>
  <si>
    <t>发放总人数</t>
  </si>
  <si>
    <t>发放总金额（元）</t>
  </si>
  <si>
    <t>备注</t>
  </si>
  <si>
    <t>人数</t>
  </si>
  <si>
    <t>金额（元）</t>
  </si>
  <si>
    <t>古州镇</t>
  </si>
  <si>
    <t>忠诚镇</t>
  </si>
  <si>
    <t>崇义乡</t>
  </si>
  <si>
    <t>寨蒿镇</t>
  </si>
  <si>
    <t>两汪乡</t>
  </si>
  <si>
    <t>乐里镇</t>
  </si>
  <si>
    <t>仁里乡</t>
  </si>
  <si>
    <t>三江乡</t>
  </si>
  <si>
    <t>平永镇</t>
  </si>
  <si>
    <t>塔石乡</t>
  </si>
  <si>
    <t>八开镇</t>
  </si>
  <si>
    <t>计划乡</t>
  </si>
  <si>
    <t>水尾乡</t>
  </si>
  <si>
    <t>车民街道办</t>
  </si>
  <si>
    <t>朗洞镇</t>
  </si>
  <si>
    <t>合计</t>
  </si>
  <si>
    <t>制表人：余艳妮</t>
  </si>
  <si>
    <t>审核人：龙桂州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</si>
</sst>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2"/>
      <color indexed="8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等线"/>
      <charset val="134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0" borderId="0">
      <alignment vertical="center"/>
    </xf>
    <xf numFmtId="0" fontId="31" fillId="0" borderId="0"/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3" fillId="2" borderId="0" xfId="0" applyFont="1" applyFill="1" applyAlignment="1">
      <alignment horizontal="left" vertical="center"/>
    </xf>
    <xf numFmtId="176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0" xfId="0" applyNumberFormat="1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" xfId="50"/>
    <cellStyle name="常规 2" xfId="51"/>
    <cellStyle name="常规_义教绩效工资审批表（模板）1" xf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view="pageBreakPreview" zoomScaleNormal="100" workbookViewId="0">
      <selection activeCell="A16" sqref="$A16:$XFD16"/>
    </sheetView>
  </sheetViews>
  <sheetFormatPr defaultColWidth="9" defaultRowHeight="44" customHeight="1"/>
  <cols>
    <col min="1" max="1" width="8.875" customWidth="1"/>
    <col min="2" max="2" width="13.25" customWidth="1"/>
    <col min="3" max="3" width="7.875" customWidth="1"/>
    <col min="4" max="4" width="15.625" style="9" customWidth="1"/>
    <col min="5" max="5" width="11.125" customWidth="1"/>
    <col min="6" max="6" width="14.875" style="9" customWidth="1"/>
    <col min="7" max="7" width="12.875" customWidth="1"/>
    <col min="8" max="8" width="16.375" style="9" customWidth="1"/>
    <col min="9" max="9" width="13.5" customWidth="1"/>
  </cols>
  <sheetData>
    <row r="1" ht="15" customHeight="1" spans="1:9">
      <c r="A1" s="10" t="s">
        <v>0</v>
      </c>
      <c r="B1" s="10"/>
      <c r="C1" s="10"/>
      <c r="D1" s="11"/>
      <c r="E1" s="10"/>
      <c r="F1" s="11"/>
      <c r="G1" s="10"/>
      <c r="H1" s="11"/>
      <c r="I1" s="10"/>
    </row>
    <row r="2" ht="53" customHeight="1" spans="1:9">
      <c r="A2" s="12" t="s">
        <v>1</v>
      </c>
      <c r="B2" s="12"/>
      <c r="C2" s="12"/>
      <c r="D2" s="13"/>
      <c r="E2" s="12"/>
      <c r="F2" s="13"/>
      <c r="G2" s="12"/>
      <c r="H2" s="13"/>
      <c r="I2" s="12"/>
    </row>
    <row r="3" customFormat="1" ht="46" customHeight="1" spans="1:9">
      <c r="A3" s="14" t="s">
        <v>2</v>
      </c>
      <c r="B3" s="14" t="s">
        <v>3</v>
      </c>
      <c r="C3" s="15" t="s">
        <v>4</v>
      </c>
      <c r="D3" s="16"/>
      <c r="E3" s="15" t="s">
        <v>5</v>
      </c>
      <c r="F3" s="16"/>
      <c r="G3" s="17" t="s">
        <v>6</v>
      </c>
      <c r="H3" s="18" t="s">
        <v>7</v>
      </c>
      <c r="I3" s="39" t="s">
        <v>8</v>
      </c>
    </row>
    <row r="4" s="1" customFormat="1" ht="46" customHeight="1" spans="1:9">
      <c r="A4" s="19"/>
      <c r="B4" s="19"/>
      <c r="C4" s="20" t="s">
        <v>9</v>
      </c>
      <c r="D4" s="21" t="s">
        <v>10</v>
      </c>
      <c r="E4" s="20" t="s">
        <v>9</v>
      </c>
      <c r="F4" s="21" t="s">
        <v>10</v>
      </c>
      <c r="G4" s="22"/>
      <c r="H4" s="23"/>
      <c r="I4" s="40"/>
    </row>
    <row r="5" s="2" customFormat="1" ht="46" customHeight="1" spans="1:9">
      <c r="A5" s="19">
        <v>1</v>
      </c>
      <c r="B5" s="19" t="s">
        <v>11</v>
      </c>
      <c r="C5" s="24">
        <v>6</v>
      </c>
      <c r="D5" s="25">
        <f>C5*945</f>
        <v>5670</v>
      </c>
      <c r="E5" s="26">
        <v>3</v>
      </c>
      <c r="F5" s="25">
        <f>1890*E5</f>
        <v>5670</v>
      </c>
      <c r="G5" s="27">
        <f>C5+E5</f>
        <v>9</v>
      </c>
      <c r="H5" s="28">
        <f>D5+F5</f>
        <v>11340</v>
      </c>
      <c r="I5" s="40"/>
    </row>
    <row r="6" s="3" customFormat="1" ht="46" customHeight="1" spans="1:9">
      <c r="A6" s="19">
        <v>2</v>
      </c>
      <c r="B6" s="20" t="s">
        <v>12</v>
      </c>
      <c r="C6" s="29">
        <v>4</v>
      </c>
      <c r="D6" s="21">
        <f>C6*945</f>
        <v>3780</v>
      </c>
      <c r="E6" s="20">
        <v>2</v>
      </c>
      <c r="F6" s="21">
        <f>1890*E6</f>
        <v>3780</v>
      </c>
      <c r="G6" s="22">
        <f>C6+E6</f>
        <v>6</v>
      </c>
      <c r="H6" s="23">
        <f>D6+F6</f>
        <v>7560</v>
      </c>
      <c r="I6" s="41"/>
    </row>
    <row r="7" s="4" customFormat="1" ht="46" customHeight="1" spans="1:9">
      <c r="A7" s="19">
        <v>3</v>
      </c>
      <c r="B7" s="30" t="s">
        <v>13</v>
      </c>
      <c r="C7" s="29">
        <v>3</v>
      </c>
      <c r="D7" s="21">
        <f>C7*945</f>
        <v>2835</v>
      </c>
      <c r="E7" s="20">
        <v>1</v>
      </c>
      <c r="F7" s="21">
        <f>1890*E7</f>
        <v>1890</v>
      </c>
      <c r="G7" s="22">
        <f t="shared" ref="G7:G20" si="0">C7+E7</f>
        <v>4</v>
      </c>
      <c r="H7" s="23">
        <f t="shared" ref="H7:H20" si="1">D7+F7</f>
        <v>4725</v>
      </c>
      <c r="I7" s="42"/>
    </row>
    <row r="8" s="4" customFormat="1" ht="46" customHeight="1" spans="1:9">
      <c r="A8" s="19">
        <v>4</v>
      </c>
      <c r="B8" s="30" t="s">
        <v>14</v>
      </c>
      <c r="C8" s="29">
        <v>0</v>
      </c>
      <c r="D8" s="21">
        <f>C8*830</f>
        <v>0</v>
      </c>
      <c r="E8" s="20">
        <v>1</v>
      </c>
      <c r="F8" s="21">
        <v>1890</v>
      </c>
      <c r="G8" s="22">
        <f t="shared" si="0"/>
        <v>1</v>
      </c>
      <c r="H8" s="23">
        <f t="shared" si="1"/>
        <v>1890</v>
      </c>
      <c r="I8" s="42"/>
    </row>
    <row r="9" s="4" customFormat="1" ht="46" customHeight="1" spans="1:9">
      <c r="A9" s="19">
        <v>5</v>
      </c>
      <c r="B9" s="20" t="s">
        <v>15</v>
      </c>
      <c r="C9" s="29">
        <v>1</v>
      </c>
      <c r="D9" s="21">
        <f t="shared" ref="D9:D15" si="2">C9*945</f>
        <v>945</v>
      </c>
      <c r="E9" s="20">
        <v>0</v>
      </c>
      <c r="F9" s="21">
        <f>1660*E9</f>
        <v>0</v>
      </c>
      <c r="G9" s="22">
        <f t="shared" si="0"/>
        <v>1</v>
      </c>
      <c r="H9" s="23">
        <f t="shared" si="1"/>
        <v>945</v>
      </c>
      <c r="I9" s="42"/>
    </row>
    <row r="10" s="5" customFormat="1" ht="46" customHeight="1" spans="1:9">
      <c r="A10" s="19">
        <v>6</v>
      </c>
      <c r="B10" s="31" t="s">
        <v>16</v>
      </c>
      <c r="C10" s="32">
        <v>3</v>
      </c>
      <c r="D10" s="21">
        <f t="shared" si="2"/>
        <v>2835</v>
      </c>
      <c r="E10" s="31">
        <v>0</v>
      </c>
      <c r="F10" s="21">
        <f>1890*E10</f>
        <v>0</v>
      </c>
      <c r="G10" s="33">
        <f t="shared" si="0"/>
        <v>3</v>
      </c>
      <c r="H10" s="23">
        <f t="shared" si="1"/>
        <v>2835</v>
      </c>
      <c r="I10" s="43"/>
    </row>
    <row r="11" s="6" customFormat="1" ht="46" customHeight="1" spans="1:9">
      <c r="A11" s="19">
        <v>7</v>
      </c>
      <c r="B11" s="31" t="s">
        <v>17</v>
      </c>
      <c r="C11" s="29">
        <v>6</v>
      </c>
      <c r="D11" s="21">
        <f t="shared" si="2"/>
        <v>5670</v>
      </c>
      <c r="E11" s="31">
        <v>1</v>
      </c>
      <c r="F11" s="21">
        <f>1890*E11</f>
        <v>1890</v>
      </c>
      <c r="G11" s="22">
        <f t="shared" si="0"/>
        <v>7</v>
      </c>
      <c r="H11" s="23">
        <f t="shared" si="1"/>
        <v>7560</v>
      </c>
      <c r="I11" s="44"/>
    </row>
    <row r="12" s="3" customFormat="1" ht="46" customHeight="1" spans="1:9">
      <c r="A12" s="19">
        <v>8</v>
      </c>
      <c r="B12" s="20" t="s">
        <v>18</v>
      </c>
      <c r="C12" s="29">
        <v>5</v>
      </c>
      <c r="D12" s="21">
        <f t="shared" si="2"/>
        <v>4725</v>
      </c>
      <c r="E12" s="20">
        <v>1</v>
      </c>
      <c r="F12" s="21">
        <f>1890*E12</f>
        <v>1890</v>
      </c>
      <c r="G12" s="22">
        <f t="shared" si="0"/>
        <v>6</v>
      </c>
      <c r="H12" s="23">
        <f t="shared" si="1"/>
        <v>6615</v>
      </c>
      <c r="I12" s="41"/>
    </row>
    <row r="13" s="3" customFormat="1" ht="46" customHeight="1" spans="1:9">
      <c r="A13" s="19">
        <v>9</v>
      </c>
      <c r="B13" s="20" t="s">
        <v>19</v>
      </c>
      <c r="C13" s="29">
        <v>2</v>
      </c>
      <c r="D13" s="21">
        <f t="shared" si="2"/>
        <v>1890</v>
      </c>
      <c r="E13" s="20">
        <v>3</v>
      </c>
      <c r="F13" s="21">
        <f>1890*E13</f>
        <v>5670</v>
      </c>
      <c r="G13" s="22">
        <f t="shared" si="0"/>
        <v>5</v>
      </c>
      <c r="H13" s="23">
        <f t="shared" si="1"/>
        <v>7560</v>
      </c>
      <c r="I13" s="41"/>
    </row>
    <row r="14" s="4" customFormat="1" ht="46" customHeight="1" spans="1:9">
      <c r="A14" s="19">
        <v>10</v>
      </c>
      <c r="B14" s="34" t="s">
        <v>20</v>
      </c>
      <c r="C14" s="29">
        <v>1</v>
      </c>
      <c r="D14" s="21">
        <f t="shared" si="2"/>
        <v>945</v>
      </c>
      <c r="E14" s="20">
        <v>0</v>
      </c>
      <c r="F14" s="21">
        <f>1660*E14</f>
        <v>0</v>
      </c>
      <c r="G14" s="22">
        <f t="shared" si="0"/>
        <v>1</v>
      </c>
      <c r="H14" s="23">
        <f t="shared" si="1"/>
        <v>945</v>
      </c>
      <c r="I14" s="42"/>
    </row>
    <row r="15" s="3" customFormat="1" ht="46" customHeight="1" spans="1:9">
      <c r="A15" s="19">
        <v>11</v>
      </c>
      <c r="B15" s="20" t="s">
        <v>21</v>
      </c>
      <c r="C15" s="29">
        <v>2</v>
      </c>
      <c r="D15" s="21">
        <f t="shared" si="2"/>
        <v>1890</v>
      </c>
      <c r="E15" s="20">
        <v>0</v>
      </c>
      <c r="F15" s="21">
        <f>1660*E15</f>
        <v>0</v>
      </c>
      <c r="G15" s="22">
        <f t="shared" si="0"/>
        <v>2</v>
      </c>
      <c r="H15" s="23">
        <f t="shared" si="1"/>
        <v>1890</v>
      </c>
      <c r="I15" s="41"/>
    </row>
    <row r="16" s="4" customFormat="1" ht="46" customHeight="1" spans="1:9">
      <c r="A16" s="19">
        <v>12</v>
      </c>
      <c r="B16" s="20" t="s">
        <v>22</v>
      </c>
      <c r="C16" s="29">
        <v>0</v>
      </c>
      <c r="D16" s="21">
        <f>C16*830</f>
        <v>0</v>
      </c>
      <c r="E16" s="20">
        <v>1</v>
      </c>
      <c r="F16" s="21">
        <f>1890*E16</f>
        <v>1890</v>
      </c>
      <c r="G16" s="22">
        <f t="shared" si="0"/>
        <v>1</v>
      </c>
      <c r="H16" s="23">
        <f t="shared" si="1"/>
        <v>1890</v>
      </c>
      <c r="I16" s="42"/>
    </row>
    <row r="17" s="4" customFormat="1" ht="46" customHeight="1" spans="1:9">
      <c r="A17" s="19">
        <v>13</v>
      </c>
      <c r="B17" s="20" t="s">
        <v>23</v>
      </c>
      <c r="C17" s="29">
        <v>1</v>
      </c>
      <c r="D17" s="21">
        <f>C17*945</f>
        <v>945</v>
      </c>
      <c r="E17" s="20">
        <v>0</v>
      </c>
      <c r="F17" s="21">
        <f>1660*E17</f>
        <v>0</v>
      </c>
      <c r="G17" s="22">
        <f t="shared" si="0"/>
        <v>1</v>
      </c>
      <c r="H17" s="23">
        <f t="shared" si="1"/>
        <v>945</v>
      </c>
      <c r="I17" s="42"/>
    </row>
    <row r="18" s="4" customFormat="1" ht="46" customHeight="1" spans="1:9">
      <c r="A18" s="19">
        <v>14</v>
      </c>
      <c r="B18" s="34" t="s">
        <v>24</v>
      </c>
      <c r="C18" s="29">
        <v>1</v>
      </c>
      <c r="D18" s="21">
        <f>C18*945</f>
        <v>945</v>
      </c>
      <c r="E18" s="20">
        <v>1</v>
      </c>
      <c r="F18" s="21">
        <f>1890*E18</f>
        <v>1890</v>
      </c>
      <c r="G18" s="22">
        <f t="shared" si="0"/>
        <v>2</v>
      </c>
      <c r="H18" s="23">
        <f t="shared" si="1"/>
        <v>2835</v>
      </c>
      <c r="I18" s="42"/>
    </row>
    <row r="19" s="4" customFormat="1" ht="46" customHeight="1" spans="1:9">
      <c r="A19" s="19">
        <v>15</v>
      </c>
      <c r="B19" s="34" t="s">
        <v>25</v>
      </c>
      <c r="C19" s="29">
        <v>0</v>
      </c>
      <c r="D19" s="21">
        <f>C19*830</f>
        <v>0</v>
      </c>
      <c r="E19" s="20">
        <v>1</v>
      </c>
      <c r="F19" s="21">
        <f>1890*E19</f>
        <v>1890</v>
      </c>
      <c r="G19" s="22">
        <f t="shared" si="0"/>
        <v>1</v>
      </c>
      <c r="H19" s="23">
        <f t="shared" si="1"/>
        <v>1890</v>
      </c>
      <c r="I19" s="42"/>
    </row>
    <row r="20" s="7" customFormat="1" ht="46" customHeight="1" spans="1:9">
      <c r="A20" s="26" t="s">
        <v>26</v>
      </c>
      <c r="B20" s="26"/>
      <c r="C20" s="29">
        <f t="shared" ref="C20:H20" si="3">SUM(C5:C19)</f>
        <v>35</v>
      </c>
      <c r="D20" s="21">
        <f t="shared" si="3"/>
        <v>33075</v>
      </c>
      <c r="E20" s="20">
        <f t="shared" si="3"/>
        <v>15</v>
      </c>
      <c r="F20" s="35">
        <f t="shared" si="3"/>
        <v>28350</v>
      </c>
      <c r="G20" s="22">
        <f t="shared" si="3"/>
        <v>50</v>
      </c>
      <c r="H20" s="23">
        <f t="shared" si="3"/>
        <v>61425</v>
      </c>
      <c r="I20" s="45"/>
    </row>
    <row r="21" s="8" customFormat="1" hidden="1" customHeight="1" spans="2:8">
      <c r="B21" s="36" t="s">
        <v>27</v>
      </c>
      <c r="C21" s="36"/>
      <c r="D21" s="37"/>
      <c r="E21" s="36"/>
      <c r="F21" s="37" t="s">
        <v>28</v>
      </c>
      <c r="G21" s="36"/>
      <c r="H21" s="38"/>
    </row>
  </sheetData>
  <mergeCells count="10">
    <mergeCell ref="A1:I1"/>
    <mergeCell ref="A2:I2"/>
    <mergeCell ref="C3:D3"/>
    <mergeCell ref="E3:F3"/>
    <mergeCell ref="A20:B20"/>
    <mergeCell ref="A3:A4"/>
    <mergeCell ref="B3:B4"/>
    <mergeCell ref="G3:G4"/>
    <mergeCell ref="H3:H4"/>
    <mergeCell ref="I3:I4"/>
  </mergeCells>
  <pageMargins left="1.18055555555556" right="0.75" top="0.590277777777778" bottom="0.904861111111111" header="0.5" footer="0.5"/>
  <pageSetup paperSize="9" scale="6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wcx</dc:creator>
  <cp:lastModifiedBy>一期一会</cp:lastModifiedBy>
  <dcterms:created xsi:type="dcterms:W3CDTF">2019-07-28T07:18:00Z</dcterms:created>
  <dcterms:modified xsi:type="dcterms:W3CDTF">2025-05-27T15:42:54Z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7F6D5C3486AC4BCFB3DDA08EA529E575</vt:lpwstr>
  </property>
</Properties>
</file>