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总台账" sheetId="1" r:id="rId1"/>
    <sheet name="Sheet1" sheetId="3" r:id="rId2"/>
  </sheets>
  <definedNames>
    <definedName name="_xlnm._FilterDatabase" localSheetId="0" hidden="1">总台账!$A$7:$AW$167</definedName>
    <definedName name="_xlnm.Print_Titles" localSheetId="0">总台账!$1:$7</definedName>
    <definedName name="_xlnm.Print_Area" localSheetId="0">总台账!$A$2:$AV$166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<sst xmlns="http://schemas.openxmlformats.org/spreadsheetml/2006/main" count="3472" uniqueCount="679">
  <si>
    <t>附件：</t>
  </si>
  <si>
    <t>榕江县第三批农村“组组通”项目资产确权台账</t>
  </si>
  <si>
    <t>序号</t>
  </si>
  <si>
    <t>市（州）</t>
  </si>
  <si>
    <t>县（市、区、特区）</t>
  </si>
  <si>
    <t>镇（乡、街道）</t>
  </si>
  <si>
    <t>项目实施年度</t>
  </si>
  <si>
    <t>项目名称</t>
  </si>
  <si>
    <t>项目实施地点</t>
  </si>
  <si>
    <t>项目实施单位</t>
  </si>
  <si>
    <t>建设内容</t>
  </si>
  <si>
    <t>建设里程（公里）</t>
  </si>
  <si>
    <t>路面宽度（米）</t>
  </si>
  <si>
    <t>项目资金来源单位</t>
  </si>
  <si>
    <t>项目
总投资
（万元）</t>
  </si>
  <si>
    <t>其中</t>
  </si>
  <si>
    <t>资产产业类型</t>
  </si>
  <si>
    <t>形成项目资产名称</t>
  </si>
  <si>
    <t>项目手续是否完善</t>
  </si>
  <si>
    <t>资产类型（公益性、经营性、到户类）</t>
  </si>
  <si>
    <t>资产原值（万元）</t>
  </si>
  <si>
    <t>所有权归属类别</t>
  </si>
  <si>
    <t>确权情况</t>
  </si>
  <si>
    <t>移交情况</t>
  </si>
  <si>
    <t>运营管护责任单位</t>
  </si>
  <si>
    <t>资产是否闲置低效</t>
  </si>
  <si>
    <t>闲置低效类型（低效/闲置）</t>
  </si>
  <si>
    <t>闲置低效项目资产规模及表现形式</t>
  </si>
  <si>
    <t>闲置低效原因</t>
  </si>
  <si>
    <t>采取盘活方式</t>
  </si>
  <si>
    <t>盘活时限</t>
  </si>
  <si>
    <t>盘活责任单位</t>
  </si>
  <si>
    <t>盘活进度（已盘活/盘活中）</t>
  </si>
  <si>
    <t>盘活成效</t>
  </si>
  <si>
    <t>资产收益覆盖
情况</t>
  </si>
  <si>
    <t>备注</t>
  </si>
  <si>
    <t>财政资金（万元）</t>
  </si>
  <si>
    <t>金融资金（万元）</t>
  </si>
  <si>
    <t>帮扶资金
（万元）</t>
  </si>
  <si>
    <t>其他资金（万元）</t>
  </si>
  <si>
    <t>所有权人</t>
  </si>
  <si>
    <t>使用权人</t>
  </si>
  <si>
    <t>收益权人</t>
  </si>
  <si>
    <t>资产是否移交</t>
  </si>
  <si>
    <t>移交单位</t>
  </si>
  <si>
    <t>接收单位</t>
  </si>
  <si>
    <t>移交时间（具体到日）</t>
  </si>
  <si>
    <t>资产盘活后获得收益
（万元）</t>
  </si>
  <si>
    <t>脱贫人口和监测对象（户）</t>
  </si>
  <si>
    <t>脱贫人口和监测对象（人）</t>
  </si>
  <si>
    <t>银行贷款</t>
  </si>
  <si>
    <t>基金</t>
  </si>
  <si>
    <t>东西部协作</t>
  </si>
  <si>
    <t>社会援建</t>
  </si>
  <si>
    <t>对口帮扶</t>
  </si>
  <si>
    <t>证书编号</t>
  </si>
  <si>
    <t>黔东南州</t>
  </si>
  <si>
    <t>榕江县</t>
  </si>
  <si>
    <t>八开镇</t>
  </si>
  <si>
    <t>摆柳公路至分引</t>
  </si>
  <si>
    <t>摆柳村</t>
  </si>
  <si>
    <t>榕江县交通运输局</t>
  </si>
  <si>
    <t>通组公路建设</t>
  </si>
  <si>
    <t>交通部门</t>
  </si>
  <si>
    <t>公益基础设施类</t>
  </si>
  <si>
    <t>是</t>
  </si>
  <si>
    <t>公益</t>
  </si>
  <si>
    <t>到村</t>
  </si>
  <si>
    <t>榕江县交通运输</t>
  </si>
  <si>
    <t>榕江县交通运输发展中心</t>
  </si>
  <si>
    <t>否</t>
  </si>
  <si>
    <t>榕江县交通资证（2025）189号</t>
  </si>
  <si>
    <t>老寨至滩脚通组公路</t>
  </si>
  <si>
    <t>腊酉村</t>
  </si>
  <si>
    <t>榕江县交通资证（2025）190号</t>
  </si>
  <si>
    <t>白药湾—党朗</t>
  </si>
  <si>
    <t>摆水村</t>
  </si>
  <si>
    <t>榕江县交通资证（2025）191号</t>
  </si>
  <si>
    <t>故节至污不略公路</t>
  </si>
  <si>
    <t>榕江县交通资证（2025）192号</t>
  </si>
  <si>
    <t>水星寨—格陇小寨</t>
  </si>
  <si>
    <t>格拢村</t>
  </si>
  <si>
    <t>榕江县交通资证（2025）193号</t>
  </si>
  <si>
    <t>水星寨—摆鸠寨</t>
  </si>
  <si>
    <t>榕江县交通资证（2025）194号</t>
  </si>
  <si>
    <t>高随寨门—碾子新村——高随卫生室</t>
  </si>
  <si>
    <t>高随村</t>
  </si>
  <si>
    <t>榕江县交通资证（2025）195-1号</t>
  </si>
  <si>
    <t>八开社区</t>
  </si>
  <si>
    <t>榕江县交通资证（2025）195-2号</t>
  </si>
  <si>
    <t>古州镇</t>
  </si>
  <si>
    <t>俾当至俾丢</t>
  </si>
  <si>
    <t>华优村</t>
  </si>
  <si>
    <t>榕江县交通资证（2025）196号</t>
  </si>
  <si>
    <t>摆德至高台老寨</t>
  </si>
  <si>
    <t>高台村</t>
  </si>
  <si>
    <t>榕江县交通资证（2025）197号</t>
  </si>
  <si>
    <t>高兴至高鲁</t>
  </si>
  <si>
    <t>高兴村</t>
  </si>
  <si>
    <t>榕江县交通资证（2025）198-1号</t>
  </si>
  <si>
    <t>料里村</t>
  </si>
  <si>
    <t>榕江县交通资证（2025）198-2号</t>
  </si>
  <si>
    <t>八孖至干田榜</t>
  </si>
  <si>
    <t>榕江县交通资证（2025）199号</t>
  </si>
  <si>
    <t>高文大寨至龙子田</t>
  </si>
  <si>
    <t>高文村</t>
  </si>
  <si>
    <t>榕江县交通资证（2025）200号</t>
  </si>
  <si>
    <t>高文至枫树坪</t>
  </si>
  <si>
    <t>榕江县交通资证（2025）201号</t>
  </si>
  <si>
    <t>高文至高文</t>
  </si>
  <si>
    <t>榕江县交通资证（2025）202号</t>
  </si>
  <si>
    <t>枫树坪至包家山</t>
  </si>
  <si>
    <t>114.917391006496</t>
  </si>
  <si>
    <t>榕江县交通资证（2025）203-1号</t>
  </si>
  <si>
    <t>丰乐社区</t>
  </si>
  <si>
    <t>榕江县交通资证（2025）203-2号</t>
  </si>
  <si>
    <t>计划乡</t>
  </si>
  <si>
    <t>摆拉村摆绞寨至摆拉村上拉力寨</t>
  </si>
  <si>
    <t>兴旺社区（原摆拉村）</t>
  </si>
  <si>
    <t>榕江县交通资证（2025）204号</t>
  </si>
  <si>
    <t>加化村寨头至下寨</t>
  </si>
  <si>
    <t>加化村</t>
  </si>
  <si>
    <t>榕江县交通资证（2025）205号</t>
  </si>
  <si>
    <t>计怀路口上寨至下寨</t>
  </si>
  <si>
    <t>计怀村</t>
  </si>
  <si>
    <t>榕江县交通资证（2025）206号</t>
  </si>
  <si>
    <t>污果寨至河边寨</t>
  </si>
  <si>
    <t>加早村</t>
  </si>
  <si>
    <t>榕江县交通资证（2025）207号</t>
  </si>
  <si>
    <t>加退路口至加乃寨</t>
  </si>
  <si>
    <t>加退村</t>
  </si>
  <si>
    <t>榕江县交通资证（2025）208号</t>
  </si>
  <si>
    <t>朗洞镇</t>
  </si>
  <si>
    <t>宰林至宰帮公路</t>
  </si>
  <si>
    <t>宰林村</t>
  </si>
  <si>
    <t>榕江县交通资证（2025）209-1号</t>
  </si>
  <si>
    <t>色同村</t>
  </si>
  <si>
    <t>榕江县交通资证（2025）209-2号</t>
  </si>
  <si>
    <t>凉亭坳至八九公路</t>
  </si>
  <si>
    <t>两福村</t>
  </si>
  <si>
    <t>榕江县交通资证（2025）210号</t>
  </si>
  <si>
    <t>卡寨至胡家寨</t>
  </si>
  <si>
    <t>岑向村</t>
  </si>
  <si>
    <t>榕江县交通资证（2025）211-1号</t>
  </si>
  <si>
    <t>卡寨村</t>
  </si>
  <si>
    <t>榕江县交通资证（2025）211-2号</t>
  </si>
  <si>
    <t>天塘至党京公路</t>
  </si>
  <si>
    <t>高略村</t>
  </si>
  <si>
    <t>榕江县交通资证（2025）212号</t>
  </si>
  <si>
    <t>乐里镇</t>
  </si>
  <si>
    <t>孖生至俾丢</t>
  </si>
  <si>
    <t>本里村</t>
  </si>
  <si>
    <t>榕江县交通资证（2025）213号</t>
  </si>
  <si>
    <t>本里大凹至党义</t>
  </si>
  <si>
    <t>榕江县交通资证（2025）214-1号</t>
  </si>
  <si>
    <t>大瑞村</t>
  </si>
  <si>
    <t>榕江县交通资证（2025）214-2号</t>
  </si>
  <si>
    <t>大瑞粮站至老学校</t>
  </si>
  <si>
    <t>榕江县交通资证（2025）215号</t>
  </si>
  <si>
    <t>两汪乡</t>
  </si>
  <si>
    <t>空申至元姑</t>
  </si>
  <si>
    <t>空申村</t>
  </si>
  <si>
    <t>榕江县交通资证（2025）216-1号</t>
  </si>
  <si>
    <t>元帅村</t>
  </si>
  <si>
    <t>榕江县交通资证（2025）216-2号</t>
  </si>
  <si>
    <t>平阳乡</t>
  </si>
  <si>
    <t>公路边至列辰</t>
  </si>
  <si>
    <t>列辰村</t>
  </si>
  <si>
    <t>榕江县交通资证（2025）217号</t>
  </si>
  <si>
    <t>平永镇</t>
  </si>
  <si>
    <t>亚丢-俾吊岑</t>
  </si>
  <si>
    <t>俾吊岑村</t>
  </si>
  <si>
    <t>榕江县交通资证（2025）218号</t>
  </si>
  <si>
    <t>仁里乡</t>
  </si>
  <si>
    <t>公街公路至加榜</t>
  </si>
  <si>
    <t>公街村</t>
  </si>
  <si>
    <t>榕江县交通资证（2025）219号</t>
  </si>
  <si>
    <t>党民路口至归路</t>
  </si>
  <si>
    <t>党民村</t>
  </si>
  <si>
    <t>榕江县交通资证（2025）220号</t>
  </si>
  <si>
    <t>乔腮路口至乌兄</t>
  </si>
  <si>
    <t>乔腮村</t>
  </si>
  <si>
    <t>榕江县交通资证（2025）221号</t>
  </si>
  <si>
    <t>摆赖公路至摆赖大寨</t>
  </si>
  <si>
    <t>摆赖村</t>
  </si>
  <si>
    <t>榕江县交通资证（2025）222号</t>
  </si>
  <si>
    <t>摆赖公路至摆赖小寨</t>
  </si>
  <si>
    <t>榕江县交通资证（2025）223号</t>
  </si>
  <si>
    <t>摆赖公路至归仰溪</t>
  </si>
  <si>
    <t>榕江县交通资证（2025）224号</t>
  </si>
  <si>
    <t>党民公路至下党扣</t>
  </si>
  <si>
    <t>榕江县交通资证（2025）225号</t>
  </si>
  <si>
    <t>三江乡</t>
  </si>
  <si>
    <t>乌泥乌鸡所坳至韭菜冲</t>
  </si>
  <si>
    <t>长岭村</t>
  </si>
  <si>
    <t>榕江县交通资证（2025）226号</t>
  </si>
  <si>
    <t>四格至乌娥至乌卡</t>
  </si>
  <si>
    <t>四格村</t>
  </si>
  <si>
    <t>榕江县交通资证（2025）227号</t>
  </si>
  <si>
    <t>里共河边至上有格</t>
  </si>
  <si>
    <t>友埃村</t>
  </si>
  <si>
    <t>榕江县交通资证（2025）228号</t>
  </si>
  <si>
    <t>卯友至三组</t>
  </si>
  <si>
    <t>冷衣村</t>
  </si>
  <si>
    <t>榕江县交通资证（2025）229号</t>
  </si>
  <si>
    <t>怎冷至乌红花轮桥</t>
  </si>
  <si>
    <t>怎冷村</t>
  </si>
  <si>
    <t>榕江县交通资证（2025）230号</t>
  </si>
  <si>
    <t>水尾乡</t>
  </si>
  <si>
    <t>下毕翁至下拉力</t>
  </si>
  <si>
    <t>高望村</t>
  </si>
  <si>
    <t>榕江县交通资证（2025）231号</t>
  </si>
  <si>
    <t>村级公路路口至毕贡组</t>
  </si>
  <si>
    <t>拉术村</t>
  </si>
  <si>
    <t>榕江县交通资证（2025）232号</t>
  </si>
  <si>
    <t>塔石乡</t>
  </si>
  <si>
    <t>同流至下寨</t>
  </si>
  <si>
    <t>同流村</t>
  </si>
  <si>
    <t>榕江县交通资证（2025）233号</t>
  </si>
  <si>
    <t>同流高秀至瑶人溪</t>
  </si>
  <si>
    <t>榕江县交通资证（2025）234号</t>
  </si>
  <si>
    <t>乔央村二组通组公路硬化</t>
  </si>
  <si>
    <t>乔央村</t>
  </si>
  <si>
    <t>榕江县交通资证（2025）235号</t>
  </si>
  <si>
    <t>乔央村三组公路硬化</t>
  </si>
  <si>
    <t>榕江县交通资证（2025）236号</t>
  </si>
  <si>
    <t>乔央村五组通组公路硬化</t>
  </si>
  <si>
    <t>榕江县交通资证（2025）237号</t>
  </si>
  <si>
    <t>乔央至怎贝</t>
  </si>
  <si>
    <t>榕江县交通资证（2025）238-1号</t>
  </si>
  <si>
    <t>怎贝村</t>
  </si>
  <si>
    <t>榕江县交通资证（2025）238-2号</t>
  </si>
  <si>
    <t>党细至冷里</t>
  </si>
  <si>
    <t>党细村</t>
  </si>
  <si>
    <t>榕江县交通资证（2025）239号</t>
  </si>
  <si>
    <t>党调至怎贝</t>
  </si>
  <si>
    <t>榕江县交通资证（2025）240-1号</t>
  </si>
  <si>
    <t>党调村</t>
  </si>
  <si>
    <t>榕江县交通资证（2025）240-2号</t>
  </si>
  <si>
    <t>兴华乡</t>
  </si>
  <si>
    <t>G321国道至乌秀新寨通组公路</t>
  </si>
  <si>
    <t>乌秀村</t>
  </si>
  <si>
    <t>榕江县交通资证（2025）241号</t>
  </si>
  <si>
    <t>娘讲至摆居通组公路</t>
  </si>
  <si>
    <t>摆吉村</t>
  </si>
  <si>
    <t>榕江县交通资证（2025）242号</t>
  </si>
  <si>
    <t>摆吉村委会至排少通组公路</t>
  </si>
  <si>
    <t>榕江县交通资证（2025）243号</t>
  </si>
  <si>
    <t>高旧二组至摆贝里令通组公路</t>
  </si>
  <si>
    <t>高旧村</t>
  </si>
  <si>
    <t>榕江县交通资证（2025）244号</t>
  </si>
  <si>
    <t>摆贝鼓楼至学校</t>
  </si>
  <si>
    <t>摆贝村</t>
  </si>
  <si>
    <t>榕江县交通资证（2025）245号</t>
  </si>
  <si>
    <t>高排苗寨至大坡通组公路</t>
  </si>
  <si>
    <t>高排村</t>
  </si>
  <si>
    <t>榕江县交通资证（2025）246号</t>
  </si>
  <si>
    <t>栽麻乡</t>
  </si>
  <si>
    <t>苗兰至加所</t>
  </si>
  <si>
    <t>苗兰村</t>
  </si>
  <si>
    <t>榕江县交通资证（2025）247-1号</t>
  </si>
  <si>
    <t>宰荡中心村</t>
  </si>
  <si>
    <t>榕江县交通资证（2025）247-2号</t>
  </si>
  <si>
    <t>忠诚镇</t>
  </si>
  <si>
    <t>归耙新寨至归耙</t>
  </si>
  <si>
    <t>高扒村</t>
  </si>
  <si>
    <t>榕江县交通资证（2025）248号</t>
  </si>
  <si>
    <t>孖瑞至岭加</t>
  </si>
  <si>
    <t>扣麻村</t>
  </si>
  <si>
    <t>榕江县交通资证（2025）249号</t>
  </si>
  <si>
    <t>高文至怎丢</t>
  </si>
  <si>
    <t>榕江县交通资证（2025）250号</t>
  </si>
  <si>
    <t>高文公路进寨路</t>
  </si>
  <si>
    <t>榕江县交通资证（2025）251号</t>
  </si>
  <si>
    <t>斗寨公路至怎矮</t>
  </si>
  <si>
    <t>怎丢村</t>
  </si>
  <si>
    <t>榕江县交通资证（2025）252号</t>
  </si>
  <si>
    <t>宰顿至下孖龙寨</t>
  </si>
  <si>
    <t>孖龙村</t>
  </si>
  <si>
    <t>榕江县交通资证（2025）253号</t>
  </si>
  <si>
    <t>归洪至归基</t>
  </si>
  <si>
    <t>归洪村</t>
  </si>
  <si>
    <t>榕江县交通资证（2025）254-1号</t>
  </si>
  <si>
    <t>归基村</t>
  </si>
  <si>
    <t>榕江县交通资证（2025）254-2号</t>
  </si>
  <si>
    <t>小瑞村通组路</t>
  </si>
  <si>
    <t>小瑞村</t>
  </si>
  <si>
    <t>榕江县交通资证（2025）255号</t>
  </si>
  <si>
    <t>摆辽村至一组</t>
  </si>
  <si>
    <t>摆辽村</t>
  </si>
  <si>
    <t>榕江县交通资证（2025）256号</t>
  </si>
  <si>
    <t>摆朗路口至摆朗大寨</t>
  </si>
  <si>
    <t>榕江县交通资证（2025）257号</t>
  </si>
  <si>
    <t>九华山至引俄</t>
  </si>
  <si>
    <t>亚类村</t>
  </si>
  <si>
    <t>榕江县交通资证（2025）258-1号</t>
  </si>
  <si>
    <t>党央村</t>
  </si>
  <si>
    <t>榕江县交通资证（2025）258-2号</t>
  </si>
  <si>
    <t>腊友至摆柳</t>
  </si>
  <si>
    <t>榕江县交通资证（2025）259-1号</t>
  </si>
  <si>
    <t>榕江县交通资证（2025）259-2号</t>
  </si>
  <si>
    <t>崇义乡</t>
  </si>
  <si>
    <t>崇义至大塘</t>
  </si>
  <si>
    <t>大塘村</t>
  </si>
  <si>
    <t>榕江县交通资证（2025）260-1号</t>
  </si>
  <si>
    <t>崇义村</t>
  </si>
  <si>
    <t>榕江县交通资证（2025）260-2号</t>
  </si>
  <si>
    <t>崇义乡崇义街上</t>
  </si>
  <si>
    <t>榕江县交通资证（2025）261号</t>
  </si>
  <si>
    <t>富有至乃勇</t>
  </si>
  <si>
    <t>富有村</t>
  </si>
  <si>
    <t>榕江县交通资证（2025）262-1号</t>
  </si>
  <si>
    <t>乃勇村</t>
  </si>
  <si>
    <t>榕江县交通资证（2025）262-2号</t>
  </si>
  <si>
    <t>下咸至上咸</t>
  </si>
  <si>
    <t>下咸村</t>
  </si>
  <si>
    <t>榕江县交通资证（2025）263-1号</t>
  </si>
  <si>
    <t>上咸村</t>
  </si>
  <si>
    <t>榕江县交通资证（2025）263-2号</t>
  </si>
  <si>
    <t>高硐至岑地、育高</t>
  </si>
  <si>
    <t>高硐村</t>
  </si>
  <si>
    <t>榕江县交通资证（2025）264号</t>
  </si>
  <si>
    <t>上归里至富有</t>
  </si>
  <si>
    <t>榕江县交通资证（2025）265-1号</t>
  </si>
  <si>
    <t>归里村</t>
  </si>
  <si>
    <t>榕江县交通资证（2025）265-2号</t>
  </si>
  <si>
    <t>下咸至富有</t>
  </si>
  <si>
    <t>榕江县交通资证（2025）266-1号</t>
  </si>
  <si>
    <t>榕江县交通资证（2025）266-2号</t>
  </si>
  <si>
    <t>水尾至拉述</t>
  </si>
  <si>
    <t>榕江县交通资证（2025）267号</t>
  </si>
  <si>
    <t>拉几-大寨</t>
  </si>
  <si>
    <t>水尾村</t>
  </si>
  <si>
    <t>榕江县交通资证（2025）268号</t>
  </si>
  <si>
    <t>必细至上下午</t>
  </si>
  <si>
    <t>上下午村</t>
  </si>
  <si>
    <t>榕江县交通资证（2025）269号</t>
  </si>
  <si>
    <t>水尾乡政府至拉几</t>
  </si>
  <si>
    <t>榕江县交通资证（2025）270号</t>
  </si>
  <si>
    <t>拉几至故光</t>
  </si>
  <si>
    <t>榕江县交通资证（2025）271号</t>
  </si>
  <si>
    <t>高望大冲至滚塘</t>
  </si>
  <si>
    <t>榕江县交通资证（2025）272号</t>
  </si>
  <si>
    <t>拉述村委会至拉述老寨</t>
  </si>
  <si>
    <t>榕江县交通资证（2025）273号</t>
  </si>
  <si>
    <t>高弄至高英</t>
  </si>
  <si>
    <t>高埂村</t>
  </si>
  <si>
    <t>榕江县交通资证（2025）274号</t>
  </si>
  <si>
    <t>新高武至乌义</t>
  </si>
  <si>
    <t>高武村</t>
  </si>
  <si>
    <t>榕江县交通资证（2025）275号</t>
  </si>
  <si>
    <t>平江镇</t>
  </si>
  <si>
    <t>八瑞至老归</t>
  </si>
  <si>
    <t>归利村</t>
  </si>
  <si>
    <t>榕江县交通资证（2025）276-1号</t>
  </si>
  <si>
    <t>八瑞村</t>
  </si>
  <si>
    <t>榕江县交通资证（2025）276-2号</t>
  </si>
  <si>
    <t>G321国道至宰省</t>
  </si>
  <si>
    <t>榕江县交通资证（2025）277号</t>
  </si>
  <si>
    <t>高文至龙子田</t>
  </si>
  <si>
    <t>榕江县交通资证（2025）278号</t>
  </si>
  <si>
    <t>G321国道至五榕山大桥</t>
  </si>
  <si>
    <t>仁育村</t>
  </si>
  <si>
    <t>榕江县交通资证（2025）279号</t>
  </si>
  <si>
    <t>农场路口至农场</t>
  </si>
  <si>
    <t>古榕社区</t>
  </si>
  <si>
    <t>榕江县交通资证（2025）280号</t>
  </si>
  <si>
    <t>加退至加瓦</t>
  </si>
  <si>
    <t>榕江县交通资证（2025）281号</t>
  </si>
  <si>
    <t>河边寨延伸段</t>
  </si>
  <si>
    <t>榕江县交通资证（2025）282号</t>
  </si>
  <si>
    <t>摆勒公路至加宜大寨</t>
  </si>
  <si>
    <t>加宜村</t>
  </si>
  <si>
    <t>榕江县交通资证（2025）283号</t>
  </si>
  <si>
    <t>摆绞至乌讲</t>
  </si>
  <si>
    <t>摆拉村</t>
  </si>
  <si>
    <t>榕江县交通资证（2025）284-1号</t>
  </si>
  <si>
    <t>摆王村</t>
  </si>
  <si>
    <t>榕江县交通资证（2025）284-2号</t>
  </si>
  <si>
    <t>色同至高表</t>
  </si>
  <si>
    <t>榕江县交通资证（2025）285-1号</t>
  </si>
  <si>
    <t>寨蒿镇</t>
  </si>
  <si>
    <t>高表村</t>
  </si>
  <si>
    <t>榕江县交通资证（2025）285-2号</t>
  </si>
  <si>
    <t>上寨至牛场</t>
  </si>
  <si>
    <t>三联村</t>
  </si>
  <si>
    <t>榕江县交通资证（2025）286号</t>
  </si>
  <si>
    <t>大瑞至党义</t>
  </si>
  <si>
    <t>榕江县交通资证（2025）287号</t>
  </si>
  <si>
    <t>两汪至白累</t>
  </si>
  <si>
    <t>两汪村</t>
  </si>
  <si>
    <t>榕江县交通资证（2025）288号</t>
  </si>
  <si>
    <t>平阳街上至归农</t>
  </si>
  <si>
    <t>街上村</t>
  </si>
  <si>
    <t>榕江县交通资证（2025）289-1号</t>
  </si>
  <si>
    <t>岭培村</t>
  </si>
  <si>
    <t>榕江县交通资证（2025）289-2号</t>
  </si>
  <si>
    <t>平由路口至平由</t>
  </si>
  <si>
    <t>平由村</t>
  </si>
  <si>
    <t>榕江县交通资证（2025）290号</t>
  </si>
  <si>
    <t>下苗至孖尧</t>
  </si>
  <si>
    <t>阶你村</t>
  </si>
  <si>
    <t>榕江县交通资证（2025）291号</t>
  </si>
  <si>
    <t>中寨至扣劲坳</t>
  </si>
  <si>
    <t>中寨村</t>
  </si>
  <si>
    <t>榕江县交通资证（2025）292号</t>
  </si>
  <si>
    <t>龙塘村七组</t>
  </si>
  <si>
    <t>龙塘村</t>
  </si>
  <si>
    <t>榕江县交通资证（2025）293号</t>
  </si>
  <si>
    <t>岑轨坳至仁里</t>
  </si>
  <si>
    <t>仁吉村</t>
  </si>
  <si>
    <t>榕江县交通资证（2025）294号</t>
  </si>
  <si>
    <t>有路至崩坡</t>
  </si>
  <si>
    <t>榕江县交通资证（2025）295号</t>
  </si>
  <si>
    <t>乌兄至有路</t>
  </si>
  <si>
    <t>榕江县交通资证（2025）296号</t>
  </si>
  <si>
    <t>岔路口至小寨</t>
  </si>
  <si>
    <t>榕江县交通资证（2025）297-1号</t>
  </si>
  <si>
    <t>榕江县交通资证（2025）297-2号</t>
  </si>
  <si>
    <t>乌兄路口至崩坡</t>
  </si>
  <si>
    <t>榕江县交通资证（2025）298号</t>
  </si>
  <si>
    <t>怎冷村月亮山通组路</t>
  </si>
  <si>
    <t>榕江县交通资证（2025）299号</t>
  </si>
  <si>
    <t>里共河至下有格</t>
  </si>
  <si>
    <t>榕江县交通资证（2025）300号</t>
  </si>
  <si>
    <t>乌泥至梁家坡</t>
  </si>
  <si>
    <t>榕江县交通资证（2025）301-1号</t>
  </si>
  <si>
    <t>断颈龙村</t>
  </si>
  <si>
    <t>榕江县交通资证（2025）301-2号</t>
  </si>
  <si>
    <t>断劲龙至梁家坡</t>
  </si>
  <si>
    <t>榕江县交通资证（2025）302号</t>
  </si>
  <si>
    <t>乔乌大寨至摆秋</t>
  </si>
  <si>
    <t>桥乌村</t>
  </si>
  <si>
    <t>榕江县交通资证（2025）303号</t>
  </si>
  <si>
    <t>怎冷村故最通组路</t>
  </si>
  <si>
    <t>榕江县交通资证（2025）304号</t>
  </si>
  <si>
    <t>友埃村孔康通组路</t>
  </si>
  <si>
    <t>榕江县交通资证（2025）305号</t>
  </si>
  <si>
    <t>乔尤至乌坡</t>
  </si>
  <si>
    <t>乔尤村</t>
  </si>
  <si>
    <t>榕江县交通资证（2025）306号</t>
  </si>
  <si>
    <t>党相村至杨家至摆垒至瓦刚</t>
  </si>
  <si>
    <t>党相村</t>
  </si>
  <si>
    <t>榕江县交通资证（2025）307号</t>
  </si>
  <si>
    <t>朱家寨通组</t>
  </si>
  <si>
    <t>塔石村</t>
  </si>
  <si>
    <t>榕江县交通资证（2025）308号</t>
  </si>
  <si>
    <t>党调至塘啥</t>
  </si>
  <si>
    <t>榕江县交通资证（2025）309号</t>
  </si>
  <si>
    <t>摆乔寨至摆乔寨脚</t>
  </si>
  <si>
    <t>摆乔村</t>
  </si>
  <si>
    <t>榕江县交通资证（2025）310号</t>
  </si>
  <si>
    <t>摆贝至摆夺</t>
  </si>
  <si>
    <t>榕江县交通资证（2025）311号</t>
  </si>
  <si>
    <t>丰裕堡至乌纽溪</t>
  </si>
  <si>
    <t>丰裕村</t>
  </si>
  <si>
    <t>榕江县交通资证（2025）312号</t>
  </si>
  <si>
    <t>公路边至晚寨</t>
  </si>
  <si>
    <t>晚寨村</t>
  </si>
  <si>
    <t>榕江县交通资证（2025）313号</t>
  </si>
  <si>
    <t>俾沟路口至俾沟</t>
  </si>
  <si>
    <t>榕江县交通资证（2025）314号</t>
  </si>
  <si>
    <t>乌公至归降</t>
  </si>
  <si>
    <t>乌公村</t>
  </si>
  <si>
    <t>榕江县交通资证（2025）315号</t>
  </si>
  <si>
    <t>大堡-平堡</t>
  </si>
  <si>
    <t>大堡村</t>
  </si>
  <si>
    <t>榕江县交通资证（2025）316-1号</t>
  </si>
  <si>
    <t>平堡村</t>
  </si>
  <si>
    <t>榕江县交通资证（2025）316-2号</t>
  </si>
  <si>
    <t>加宜至九秋</t>
  </si>
  <si>
    <t>榕江县交通资证（2025）317-1号</t>
  </si>
  <si>
    <t>九秋村</t>
  </si>
  <si>
    <t>榕江县交通资证（2025）317-2号</t>
  </si>
  <si>
    <t>G321国道至摆贝</t>
  </si>
  <si>
    <t>榕江县交通资证（2025）318号</t>
  </si>
  <si>
    <t>S308至乔亥大寨</t>
  </si>
  <si>
    <t>乔亥村</t>
  </si>
  <si>
    <t>榕江县交通资证（2025）319号</t>
  </si>
  <si>
    <t>乔央至扣香</t>
  </si>
  <si>
    <t>榕江县交通资证（2025）320-1号</t>
  </si>
  <si>
    <t>宰勇村</t>
  </si>
  <si>
    <t>榕江县交通资证（2025）320-2号</t>
  </si>
  <si>
    <t>注：核实路线沟通行政村个数和填写沟通行政村名称，并核实沟通的行政村分别占多少里程填写在行政村名后。（例如：该路线沟通xx村xx公里、xx村xx公里、xx村xx公里）</t>
  </si>
  <si>
    <t>分引至社冷</t>
  </si>
  <si>
    <t>白药湾——乌闷</t>
  </si>
  <si>
    <t>谷豆路口—列非</t>
  </si>
  <si>
    <t>摆奶大寨——乌秋</t>
  </si>
  <si>
    <t>摆奶小寨-高免-腊酉小学</t>
  </si>
  <si>
    <t>摆卡路口——摆卡</t>
  </si>
  <si>
    <t>都江-高晒</t>
  </si>
  <si>
    <t>都江-陡寨</t>
  </si>
  <si>
    <t>都江-龙头寨</t>
  </si>
  <si>
    <t>八旧溪——摆归寨</t>
  </si>
  <si>
    <t>老寨至乌汪溪通组公路</t>
  </si>
  <si>
    <t>分懂渡口——分懂上寨</t>
  </si>
  <si>
    <t>亚类村—九华山寨</t>
  </si>
  <si>
    <t>污不略——乌闷</t>
  </si>
  <si>
    <t>水星寨—老寨</t>
  </si>
  <si>
    <t>高随中寨——高随下寨</t>
  </si>
  <si>
    <t>高随岔路口——小寨</t>
  </si>
  <si>
    <t>高随小寨——格陇小寨</t>
  </si>
  <si>
    <t>321国道——摆谢寨</t>
  </si>
  <si>
    <t>亚类卫生室—亚类新寨</t>
  </si>
  <si>
    <t>亚类卫生室—亚类老寨</t>
  </si>
  <si>
    <t>荫塘至白岩组</t>
  </si>
  <si>
    <t>大寨至唐奶</t>
  </si>
  <si>
    <t>归久溪至崩卡</t>
  </si>
  <si>
    <t>俾当至俾同</t>
  </si>
  <si>
    <t>宰告至大地营</t>
  </si>
  <si>
    <t>双溪口至平龙</t>
  </si>
  <si>
    <t>马鞍村至马鞍</t>
  </si>
  <si>
    <t>往定弄路口至唐奶</t>
  </si>
  <si>
    <t>敦仁堡至梨树坳</t>
  </si>
  <si>
    <t>崇义堡至梨树坳</t>
  </si>
  <si>
    <t>普安堡至武坝新</t>
  </si>
  <si>
    <t>下咸堡岔路口至田塝</t>
  </si>
  <si>
    <t>上归里至小芒</t>
  </si>
  <si>
    <t>宰寡至小芒</t>
  </si>
  <si>
    <t>上咸堡通村公路岔路口至枫树塝</t>
  </si>
  <si>
    <t>普安堡至纯厚路口</t>
  </si>
  <si>
    <t>平松至敦仁堡</t>
  </si>
  <si>
    <t>纯厚堡岔路口至新寨、至外塝</t>
  </si>
  <si>
    <t>摆丢村委会至学校</t>
  </si>
  <si>
    <t>321国道至石灰厂村</t>
  </si>
  <si>
    <t>阳光综合体至腊亮</t>
  </si>
  <si>
    <t>腊亮至八吉车渡口</t>
  </si>
  <si>
    <t>高埂至高弄</t>
  </si>
  <si>
    <t>滚玉大寨至塘寨</t>
  </si>
  <si>
    <t>321国道至盘羊大寨</t>
  </si>
  <si>
    <t>盘羊大寨至盘羊小寨</t>
  </si>
  <si>
    <t>中寨路口至中寨</t>
  </si>
  <si>
    <t>平龙溪口至新寨</t>
  </si>
  <si>
    <t>新寨至中寨</t>
  </si>
  <si>
    <t>高懂至定弄</t>
  </si>
  <si>
    <t>兴华至乃九</t>
  </si>
  <si>
    <t>老寨至根苕</t>
  </si>
  <si>
    <t>根苕至牛打坪</t>
  </si>
  <si>
    <t>高懂至高现</t>
  </si>
  <si>
    <t>高武至高武</t>
  </si>
  <si>
    <t>高武至加给</t>
  </si>
  <si>
    <t>归丫至老寨</t>
  </si>
  <si>
    <t>加给至摆开</t>
  </si>
  <si>
    <t>摆开至新高武</t>
  </si>
  <si>
    <t>加己至毛坪</t>
  </si>
  <si>
    <t>毛坪至摆下</t>
  </si>
  <si>
    <t>滚玉路口至滚玉</t>
  </si>
  <si>
    <t>料里路口至料里</t>
  </si>
  <si>
    <t>八孖路口至八孖</t>
  </si>
  <si>
    <t>摆底至乌雀寨</t>
  </si>
  <si>
    <t>计埃路口至摆绍寨</t>
  </si>
  <si>
    <t>摆王路口至高同寨</t>
  </si>
  <si>
    <t>九秋大桥至大寨</t>
  </si>
  <si>
    <t>加五寨公路边至加伍小寨</t>
  </si>
  <si>
    <t>八开镇党央村至摆翁</t>
  </si>
  <si>
    <t>宰岑至江德公路</t>
  </si>
  <si>
    <t>高略至塘腊公路</t>
  </si>
  <si>
    <t>平阳寨小寨路</t>
  </si>
  <si>
    <t>大寨至旧寨</t>
  </si>
  <si>
    <t>学校路口至宰本</t>
  </si>
  <si>
    <t>计厦至粮站</t>
  </si>
  <si>
    <t>领号至高料</t>
  </si>
  <si>
    <t>脚顿冲至扣岑瓦</t>
  </si>
  <si>
    <t>杨庭祯家至归农</t>
  </si>
  <si>
    <t>平定至香领</t>
  </si>
  <si>
    <t>香领至岑勒</t>
  </si>
  <si>
    <t>上归洪至下归洪</t>
  </si>
  <si>
    <t>厂坝至蒿放</t>
  </si>
  <si>
    <t>石板桥至归基</t>
  </si>
  <si>
    <t>俾社至俾烈</t>
  </si>
  <si>
    <t>青衣至俾社</t>
  </si>
  <si>
    <t>高岗至归乐</t>
  </si>
  <si>
    <t>田坝至盘坡</t>
  </si>
  <si>
    <t>保里至领号</t>
  </si>
  <si>
    <t>乃勇至俾社</t>
  </si>
  <si>
    <t>岑熬至俾力</t>
  </si>
  <si>
    <t>空烈至汪垴</t>
  </si>
  <si>
    <t>德腊-计洞上寨通组路</t>
  </si>
  <si>
    <t>德腊-巴鲁通组路</t>
  </si>
  <si>
    <t>怎乜-计摆通组路</t>
  </si>
  <si>
    <t>怀来-故郎通组路</t>
  </si>
  <si>
    <t>大烂田-滚仲大寨</t>
  </si>
  <si>
    <t>乌汪-台子通组路</t>
  </si>
  <si>
    <t>当鸠-党脚通组路</t>
  </si>
  <si>
    <t>滚仲大寨-乌汪通组路</t>
  </si>
  <si>
    <t>新寨-玉林堡通组路</t>
  </si>
  <si>
    <t>308省道至归利</t>
  </si>
  <si>
    <t>巴鲁-瑶人山通组路</t>
  </si>
  <si>
    <t>当鸠-计底上寨</t>
  </si>
  <si>
    <t>怀来-党麦通组路</t>
  </si>
  <si>
    <t>大寨-滚培通组路</t>
  </si>
  <si>
    <t>街上至高计</t>
  </si>
  <si>
    <t>高计至基井</t>
  </si>
  <si>
    <t>街上至高定</t>
  </si>
  <si>
    <t>小寨至归已</t>
  </si>
  <si>
    <t>乐阳桥至高格</t>
  </si>
  <si>
    <t>公路边至棉花地</t>
  </si>
  <si>
    <t>归农路口至俾加</t>
  </si>
  <si>
    <t>九德至岑珠</t>
  </si>
  <si>
    <t>撮箕坳至高库</t>
  </si>
  <si>
    <t>高库至地足</t>
  </si>
  <si>
    <t>高库路口至岑套大坳</t>
  </si>
  <si>
    <t>岑珠至摆朗</t>
  </si>
  <si>
    <t>宰告至亚良</t>
  </si>
  <si>
    <t>公路至伍社</t>
  </si>
  <si>
    <t>岑套至俾友</t>
  </si>
  <si>
    <t>羊调至亚孟</t>
  </si>
  <si>
    <t>孖友堡-葫芦形</t>
  </si>
  <si>
    <t>平永-崩坡</t>
  </si>
  <si>
    <t>阶你-下苗勒</t>
  </si>
  <si>
    <t>瑶人溪口-摆国</t>
  </si>
  <si>
    <t>乌社下新区-桥崩</t>
  </si>
  <si>
    <t>瓦盖墙-乌首坳</t>
  </si>
  <si>
    <t>瓦盖墙-撮箕夹</t>
  </si>
  <si>
    <t>上寨-大坪子</t>
  </si>
  <si>
    <t>上寨-归通</t>
  </si>
  <si>
    <t>上长沟-乌塝</t>
  </si>
  <si>
    <t>塘口-怎更</t>
  </si>
  <si>
    <t>桥来至乌有、啄啄岩</t>
  </si>
  <si>
    <t>大寨至上寨</t>
  </si>
  <si>
    <t>乔乌至乌孝</t>
  </si>
  <si>
    <t>余家大田至摆猫</t>
  </si>
  <si>
    <t>有路至乔拉至党涌</t>
  </si>
  <si>
    <t>有路至乌这</t>
  </si>
  <si>
    <t>村级公路口至下岩寨老村委会</t>
  </si>
  <si>
    <t>也要至也哈</t>
  </si>
  <si>
    <t>塔石至乌别湾</t>
  </si>
  <si>
    <t>宰勇至扣香</t>
  </si>
  <si>
    <t>阶弄</t>
  </si>
  <si>
    <t>阶惰至排松</t>
  </si>
  <si>
    <t>党调至党细桐北</t>
  </si>
  <si>
    <t>怎贝一组至文家坳</t>
  </si>
  <si>
    <t>怎贝三组至一组</t>
  </si>
  <si>
    <t>乌荣-分从</t>
  </si>
  <si>
    <t>怎东通组公路</t>
  </si>
  <si>
    <t>摆乔公路至八蒙</t>
  </si>
  <si>
    <t>星月公路至的牛寨</t>
  </si>
  <si>
    <t>乌秀公路至乌秀</t>
  </si>
  <si>
    <t>摆贝公路至摆贝大寨通组公路</t>
  </si>
  <si>
    <t>高排苗寨至高排通组公路</t>
  </si>
  <si>
    <t>摆贝寨脚至摆贝大寨通组公路</t>
  </si>
  <si>
    <t>岜海经羊桃至上姑基通组公路</t>
  </si>
  <si>
    <t>摆乔村委至摆桥寨角通组公路</t>
  </si>
  <si>
    <t>田懂至乌格通组公路</t>
  </si>
  <si>
    <t>田懂大寨至田懂</t>
  </si>
  <si>
    <t>小利至亚孖</t>
  </si>
  <si>
    <t>鸡雄至弄王中寨</t>
  </si>
  <si>
    <t>归柳摆亮至下高岜</t>
  </si>
  <si>
    <t>归柳上寨至摆亮</t>
  </si>
  <si>
    <t>宰应至高武</t>
  </si>
  <si>
    <t>栽麻至村-高友</t>
  </si>
  <si>
    <t>伞爬至弄王</t>
  </si>
  <si>
    <t>伞爬至鸡胸</t>
  </si>
  <si>
    <t>鸡雄至格最斗</t>
  </si>
  <si>
    <t>丰裕堡至故旧塝</t>
  </si>
  <si>
    <t>老鸦子—老鸦子大寨</t>
  </si>
  <si>
    <t>归脚—高表</t>
  </si>
  <si>
    <t>宰岛—小桥</t>
  </si>
  <si>
    <t>上寿洞—高赧</t>
  </si>
  <si>
    <t>苗本至白岩寨</t>
  </si>
  <si>
    <t>高耙至归耙</t>
  </si>
  <si>
    <t>高王至党鸟</t>
  </si>
  <si>
    <t>党鸟至塘冷</t>
  </si>
  <si>
    <t>党鸟至岭国</t>
  </si>
  <si>
    <t>观音山至较子堡</t>
  </si>
  <si>
    <t>高牙新寨至高牙老寨</t>
  </si>
  <si>
    <t>观音山至怎丢</t>
  </si>
  <si>
    <t>高牙新寨至老寨</t>
  </si>
  <si>
    <t>新寨至平永镇田坝</t>
  </si>
  <si>
    <t>黎树坳至宰顿</t>
  </si>
  <si>
    <t>黎树坳至新寨</t>
  </si>
  <si>
    <t>高文公路至怎矮</t>
  </si>
  <si>
    <t>长寨至俾堵</t>
  </si>
  <si>
    <t>归奴至高乌唐</t>
  </si>
  <si>
    <t>上寨至陡寨</t>
  </si>
  <si>
    <t>上孖寨至崇义寨</t>
  </si>
  <si>
    <t>高文至俾奶</t>
  </si>
  <si>
    <t>陡寨至归奴</t>
  </si>
  <si>
    <t>抗耶寨进寨路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</si>
</sst>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5">
    <font>
      <sz val="11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name val="方正黑体_GBK"/>
      <charset val="134"/>
    </font>
    <font>
      <sz val="28"/>
      <name val="方正小标宋简体"/>
      <charset val="134"/>
    </font>
    <font>
      <sz val="14"/>
      <name val="楷体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2"/>
      <name val="Times New Roman"/>
      <charset val="0"/>
    </font>
    <font>
      <sz val="11"/>
      <color theme="1"/>
      <name val="Tahoma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9" fillId="0" borderId="0"/>
    <xf numFmtId="0" fontId="28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alignment vertical="center"/>
    </xf>
    <xf numFmtId="0" fontId="1" fillId="0" borderId="0" applyProtection="0"/>
    <xf numFmtId="0" fontId="30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 applyProtection="0"/>
    <xf numFmtId="0" fontId="32" fillId="0" borderId="0">
      <alignment vertical="center"/>
    </xf>
    <xf numFmtId="0" fontId="1" fillId="0" borderId="0"/>
    <xf numFmtId="0" fontId="1" fillId="0" borderId="0" applyProtection="0"/>
    <xf numFmtId="0" fontId="1" fillId="0" borderId="0">
      <protection locked="0"/>
    </xf>
    <xf numFmtId="0" fontId="1" fillId="0" borderId="0">
      <protection locked="0"/>
    </xf>
    <xf numFmtId="0" fontId="1" fillId="0" borderId="0" applyProtection="0"/>
    <xf numFmtId="0" fontId="1" fillId="0" borderId="0">
      <protection locked="0"/>
    </xf>
    <xf numFmtId="0" fontId="1" fillId="0" borderId="0" applyProtection="0"/>
    <xf numFmtId="0" fontId="1" fillId="0" borderId="0">
      <alignment vertical="center"/>
    </xf>
    <xf numFmtId="0" fontId="33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34" fillId="0" borderId="0">
      <alignment vertical="center"/>
    </xf>
    <xf numFmtId="0" fontId="1" fillId="0" borderId="0">
      <protection locked="0"/>
    </xf>
  </cellStyleXfs>
  <cellXfs count="1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7" fontId="1" fillId="2" borderId="10" xfId="0" applyNumberFormat="1" applyFont="1" applyFill="1" applyBorder="1" applyAlignment="1">
      <alignment horizontal="center" vertical="center" wrapText="1"/>
    </xf>
    <xf numFmtId="177" fontId="1" fillId="2" borderId="7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 quotePrefix="1">
      <alignment horizontal="center" vertical="center" wrapText="1"/>
    </xf>
    <xf numFmtId="177" fontId="1" fillId="2" borderId="5" xfId="0" applyNumberFormat="1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 2 3" xfId="51"/>
    <cellStyle name="常规 3" xfId="52"/>
    <cellStyle name="常规 2" xfId="53"/>
    <cellStyle name="常规_2013_4" xfId="54"/>
    <cellStyle name="常规_Sheet1" xfId="55"/>
    <cellStyle name="常规 8" xfId="56"/>
    <cellStyle name="常规 19 10" xfId="57"/>
    <cellStyle name="常规 18" xfId="58"/>
    <cellStyle name="常规_2007务川县薄弱学校申请表（附件1、2表1、2）" xfId="59"/>
    <cellStyle name="常规_2010年-2012年项目进度" xfId="60"/>
    <cellStyle name="样式 1" xfId="61"/>
    <cellStyle name="常规 10 83 2" xfId="62"/>
    <cellStyle name="常规 97" xfId="63"/>
    <cellStyle name="常规 4 6 4" xfId="64"/>
    <cellStyle name="常规 10 83 3" xfId="65"/>
    <cellStyle name="常规 113" xfId="66"/>
    <cellStyle name="常规 93" xfId="67"/>
    <cellStyle name="常规 65" xfId="68"/>
    <cellStyle name="常规 116" xfId="69"/>
    <cellStyle name="Normal" xfId="70"/>
    <cellStyle name="常规 142" xfId="71"/>
    <cellStyle name="常规 2 98" xfId="72"/>
    <cellStyle name="常规 11" xfId="73"/>
    <cellStyle name="常规 55" xfId="74"/>
    <cellStyle name="常规 114" xfId="75"/>
    <cellStyle name="常规 132" xfId="76"/>
    <cellStyle name="常规_11年台账" xfId="77"/>
    <cellStyle name="常规 2 104 2" xfId="78"/>
    <cellStyle name="常规 60" xfId="79"/>
    <cellStyle name="常规 98" xfId="80"/>
    <cellStyle name="常规 14 92 2" xfId="81"/>
    <cellStyle name="常规 90" xfId="82"/>
    <cellStyle name="常规 11 52" xfId="83"/>
    <cellStyle name="常规 5" xfId="84"/>
    <cellStyle name="常规 2 2 2" xfId="85"/>
    <cellStyle name="常规_Sheet1 3" xfId="86"/>
    <cellStyle name="常规 15" xfId="87"/>
    <cellStyle name="常规 16" xfId="88"/>
    <cellStyle name="常规 99" xfId="89"/>
    <cellStyle name="常规 101" xfId="90"/>
    <cellStyle name="常规 94" xfId="91"/>
    <cellStyle name="常规 87 2" xfId="92"/>
    <cellStyle name="常规 11 51 2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67"/>
  <sheetViews>
    <sheetView tabSelected="1" zoomScale="70" zoomScaleNormal="70" topLeftCell="A19" workbookViewId="0">
      <selection activeCell="V39" sqref="V39"/>
    </sheetView>
  </sheetViews>
  <sheetFormatPr defaultColWidth="9" defaultRowHeight="13.5"/>
  <cols>
    <col min="1" max="1" width="8" style="8" customWidth="1"/>
    <col min="2" max="2" width="10" style="8" customWidth="1"/>
    <col min="3" max="3" width="9.625" style="8" customWidth="1"/>
    <col min="4" max="4" width="9.625" style="9" customWidth="1"/>
    <col min="5" max="5" width="10.175" style="9" customWidth="1"/>
    <col min="6" max="6" width="18.75" style="5" customWidth="1"/>
    <col min="7" max="7" width="10.5" style="10" customWidth="1"/>
    <col min="8" max="8" width="9.75" style="10" customWidth="1"/>
    <col min="9" max="9" width="13.7416666666667" style="10" customWidth="1"/>
    <col min="10" max="10" width="13.7416666666667" style="11" customWidth="1"/>
    <col min="11" max="11" width="14.6333333333333" style="10" customWidth="1"/>
    <col min="12" max="12" width="10.375" style="12" customWidth="1"/>
    <col min="13" max="13" width="10.625" style="5" customWidth="1"/>
    <col min="14" max="14" width="10.625" style="9" customWidth="1"/>
    <col min="15" max="15" width="12.4916666666667" style="5" customWidth="1"/>
    <col min="16" max="16" width="8.875" style="9" customWidth="1"/>
    <col min="17" max="17" width="8.625" style="9" customWidth="1"/>
    <col min="18" max="18" width="10.375" style="9" customWidth="1"/>
    <col min="19" max="19" width="9.75" style="9" customWidth="1"/>
    <col min="20" max="20" width="9.125" style="9" customWidth="1"/>
    <col min="21" max="21" width="9.5" style="10" customWidth="1"/>
    <col min="22" max="22" width="16.9416666666667" style="10" customWidth="1"/>
    <col min="23" max="23" width="7.35833333333333" style="10" customWidth="1"/>
    <col min="24" max="24" width="9.15833333333333" style="10" customWidth="1"/>
    <col min="25" max="25" width="11.875" style="10" customWidth="1"/>
    <col min="26" max="26" width="11.875" style="11" customWidth="1"/>
    <col min="27" max="27" width="11.25" style="11" customWidth="1"/>
    <col min="28" max="28" width="12.3166666666667" style="11" customWidth="1"/>
    <col min="29" max="29" width="13.2166666666667" style="11" customWidth="1"/>
    <col min="30" max="30" width="7.5" style="9" customWidth="1"/>
    <col min="31" max="31" width="11.375" style="10" customWidth="1"/>
    <col min="32" max="32" width="11" style="10" customWidth="1"/>
    <col min="33" max="33" width="12.4916666666667" style="10" customWidth="1"/>
    <col min="34" max="34" width="10.5" style="9" customWidth="1"/>
    <col min="35" max="35" width="10.25" style="9" customWidth="1"/>
    <col min="36" max="36" width="11" style="9" customWidth="1"/>
    <col min="37" max="37" width="12.9166666666667" style="9" customWidth="1"/>
    <col min="38" max="38" width="15.2083333333333" style="9" customWidth="1"/>
    <col min="39" max="39" width="13.925" style="9" customWidth="1"/>
    <col min="40" max="40" width="18.2083333333333" style="9" customWidth="1"/>
    <col min="41" max="41" width="9.875" style="9" customWidth="1"/>
    <col min="42" max="42" width="7.5" style="9" customWidth="1"/>
    <col min="43" max="43" width="10.5" style="9" customWidth="1"/>
    <col min="44" max="46" width="5.625" style="9" customWidth="1"/>
    <col min="47" max="47" width="13.75" style="9" customWidth="1"/>
    <col min="48" max="48" width="12.1416666666667" style="10" customWidth="1"/>
    <col min="49" max="49" width="9" style="9"/>
    <col min="50" max="50" width="16.25" style="9" customWidth="1"/>
    <col min="51" max="51" width="9" style="9"/>
    <col min="52" max="52" width="14.2833333333333" style="9" customWidth="1"/>
    <col min="53" max="16384" width="9" style="9"/>
  </cols>
  <sheetData>
    <row r="1" s="3" customFormat="1" ht="18.75" spans="1:48">
      <c r="A1" s="13" t="s">
        <v>0</v>
      </c>
      <c r="B1" s="13"/>
      <c r="C1" s="14"/>
      <c r="F1" s="15"/>
      <c r="G1" s="16"/>
      <c r="H1" s="16"/>
      <c r="I1" s="16"/>
      <c r="J1" s="54"/>
      <c r="K1" s="16"/>
      <c r="L1" s="55"/>
      <c r="M1" s="15"/>
      <c r="O1" s="15"/>
      <c r="U1" s="16"/>
      <c r="V1" s="16"/>
      <c r="W1" s="16"/>
      <c r="X1" s="16"/>
      <c r="Y1" s="16"/>
      <c r="Z1" s="54"/>
      <c r="AA1" s="54"/>
      <c r="AB1" s="54"/>
      <c r="AC1" s="54"/>
      <c r="AE1" s="16"/>
      <c r="AF1" s="16"/>
      <c r="AG1" s="16"/>
      <c r="AV1" s="16"/>
    </row>
    <row r="2" s="4" customFormat="1" ht="67" customHeight="1" spans="1:48">
      <c r="A2" s="17" t="s">
        <v>1</v>
      </c>
      <c r="B2" s="17"/>
      <c r="C2" s="17"/>
      <c r="D2" s="18"/>
      <c r="E2" s="18"/>
      <c r="F2" s="19"/>
      <c r="G2" s="18"/>
      <c r="H2" s="18"/>
      <c r="I2" s="18"/>
      <c r="J2" s="19"/>
      <c r="K2" s="18"/>
      <c r="L2" s="17"/>
      <c r="M2" s="19"/>
      <c r="N2" s="18"/>
      <c r="O2" s="19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  <c r="AA2" s="19"/>
      <c r="AB2" s="19"/>
      <c r="AC2" s="19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91"/>
    </row>
    <row r="3" s="4" customFormat="1" ht="32" customHeight="1" spans="1:48">
      <c r="A3" s="20"/>
      <c r="B3" s="20"/>
      <c r="C3" s="20"/>
      <c r="D3" s="21"/>
      <c r="E3" s="21"/>
      <c r="F3" s="22"/>
      <c r="G3" s="21"/>
      <c r="H3" s="21"/>
      <c r="I3" s="21"/>
      <c r="J3" s="22"/>
      <c r="K3" s="21"/>
      <c r="L3" s="20"/>
      <c r="M3" s="22"/>
      <c r="N3" s="21"/>
      <c r="O3" s="22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  <c r="AA3" s="22"/>
      <c r="AB3" s="22"/>
      <c r="AC3" s="22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91"/>
    </row>
    <row r="4" s="3" customFormat="1" ht="21" customHeight="1" spans="1:48">
      <c r="A4" s="23" t="s">
        <v>2</v>
      </c>
      <c r="B4" s="24" t="s">
        <v>3</v>
      </c>
      <c r="C4" s="25" t="s">
        <v>4</v>
      </c>
      <c r="D4" s="26" t="s">
        <v>5</v>
      </c>
      <c r="E4" s="27" t="s">
        <v>6</v>
      </c>
      <c r="F4" s="28" t="s">
        <v>7</v>
      </c>
      <c r="G4" s="25" t="s">
        <v>8</v>
      </c>
      <c r="H4" s="29" t="s">
        <v>9</v>
      </c>
      <c r="I4" s="56" t="s">
        <v>10</v>
      </c>
      <c r="J4" s="57" t="s">
        <v>11</v>
      </c>
      <c r="K4" s="58" t="s">
        <v>12</v>
      </c>
      <c r="L4" s="25" t="s">
        <v>13</v>
      </c>
      <c r="M4" s="59" t="s">
        <v>14</v>
      </c>
      <c r="N4" s="25" t="s">
        <v>15</v>
      </c>
      <c r="O4" s="28"/>
      <c r="P4" s="25"/>
      <c r="Q4" s="25"/>
      <c r="R4" s="25"/>
      <c r="S4" s="25"/>
      <c r="T4" s="25"/>
      <c r="U4" s="25" t="s">
        <v>16</v>
      </c>
      <c r="V4" s="62" t="s">
        <v>17</v>
      </c>
      <c r="W4" s="62" t="s">
        <v>18</v>
      </c>
      <c r="X4" s="62" t="s">
        <v>19</v>
      </c>
      <c r="Y4" s="29" t="s">
        <v>20</v>
      </c>
      <c r="Z4" s="78" t="s">
        <v>21</v>
      </c>
      <c r="AA4" s="79" t="s">
        <v>22</v>
      </c>
      <c r="AB4" s="79"/>
      <c r="AC4" s="80"/>
      <c r="AD4" s="81" t="s">
        <v>23</v>
      </c>
      <c r="AE4" s="81"/>
      <c r="AF4" s="81"/>
      <c r="AG4" s="86"/>
      <c r="AH4" s="87" t="s">
        <v>24</v>
      </c>
      <c r="AI4" s="87" t="s">
        <v>25</v>
      </c>
      <c r="AJ4" s="29" t="s">
        <v>26</v>
      </c>
      <c r="AK4" s="29" t="s">
        <v>27</v>
      </c>
      <c r="AL4" s="29" t="s">
        <v>28</v>
      </c>
      <c r="AM4" s="29" t="s">
        <v>29</v>
      </c>
      <c r="AN4" s="29" t="s">
        <v>30</v>
      </c>
      <c r="AO4" s="29" t="s">
        <v>31</v>
      </c>
      <c r="AP4" s="29" t="s">
        <v>32</v>
      </c>
      <c r="AQ4" s="29" t="s">
        <v>33</v>
      </c>
      <c r="AR4" s="92" t="s">
        <v>34</v>
      </c>
      <c r="AS4" s="81"/>
      <c r="AT4" s="81"/>
      <c r="AU4" s="93" t="s">
        <v>35</v>
      </c>
      <c r="AV4" s="16"/>
    </row>
    <row r="5" s="3" customFormat="1" ht="18.75" spans="1:48">
      <c r="A5" s="30"/>
      <c r="B5" s="24"/>
      <c r="C5" s="25"/>
      <c r="D5" s="31"/>
      <c r="E5" s="27"/>
      <c r="F5" s="28"/>
      <c r="G5" s="25"/>
      <c r="H5" s="32"/>
      <c r="I5" s="56"/>
      <c r="J5" s="60"/>
      <c r="K5" s="61"/>
      <c r="L5" s="25"/>
      <c r="M5" s="59"/>
      <c r="N5" s="62" t="s">
        <v>36</v>
      </c>
      <c r="O5" s="63" t="s">
        <v>37</v>
      </c>
      <c r="P5" s="64"/>
      <c r="Q5" s="64" t="s">
        <v>38</v>
      </c>
      <c r="R5" s="64"/>
      <c r="S5" s="64"/>
      <c r="T5" s="64" t="s">
        <v>39</v>
      </c>
      <c r="U5" s="25"/>
      <c r="V5" s="62"/>
      <c r="W5" s="62"/>
      <c r="X5" s="62"/>
      <c r="Y5" s="32"/>
      <c r="Z5" s="78"/>
      <c r="AA5" s="82"/>
      <c r="AB5" s="82"/>
      <c r="AC5" s="83"/>
      <c r="AD5" s="84"/>
      <c r="AE5" s="84"/>
      <c r="AF5" s="84"/>
      <c r="AG5" s="88"/>
      <c r="AH5" s="89"/>
      <c r="AI5" s="89"/>
      <c r="AJ5" s="32"/>
      <c r="AK5" s="32"/>
      <c r="AL5" s="32"/>
      <c r="AM5" s="32"/>
      <c r="AN5" s="32"/>
      <c r="AO5" s="32"/>
      <c r="AP5" s="32"/>
      <c r="AQ5" s="32"/>
      <c r="AR5" s="94"/>
      <c r="AS5" s="84"/>
      <c r="AT5" s="84"/>
      <c r="AU5" s="95"/>
      <c r="AV5" s="16"/>
    </row>
    <row r="6" s="3" customFormat="1" ht="18" customHeight="1" spans="1:48">
      <c r="A6" s="30"/>
      <c r="B6" s="24"/>
      <c r="C6" s="25"/>
      <c r="D6" s="31"/>
      <c r="E6" s="27"/>
      <c r="F6" s="28"/>
      <c r="G6" s="25"/>
      <c r="H6" s="32"/>
      <c r="I6" s="56"/>
      <c r="J6" s="60"/>
      <c r="K6" s="61"/>
      <c r="L6" s="25"/>
      <c r="M6" s="59"/>
      <c r="N6" s="62"/>
      <c r="O6" s="63"/>
      <c r="P6" s="64"/>
      <c r="Q6" s="64"/>
      <c r="R6" s="64"/>
      <c r="S6" s="64"/>
      <c r="T6" s="64"/>
      <c r="U6" s="25"/>
      <c r="V6" s="62"/>
      <c r="W6" s="62"/>
      <c r="X6" s="62"/>
      <c r="Y6" s="32"/>
      <c r="Z6" s="78"/>
      <c r="AA6" s="85" t="s">
        <v>40</v>
      </c>
      <c r="AB6" s="78" t="s">
        <v>41</v>
      </c>
      <c r="AC6" s="78" t="s">
        <v>42</v>
      </c>
      <c r="AD6" s="29" t="s">
        <v>43</v>
      </c>
      <c r="AE6" s="62" t="s">
        <v>44</v>
      </c>
      <c r="AF6" s="62" t="s">
        <v>45</v>
      </c>
      <c r="AG6" s="25" t="s">
        <v>46</v>
      </c>
      <c r="AH6" s="89"/>
      <c r="AI6" s="89"/>
      <c r="AJ6" s="32"/>
      <c r="AK6" s="32"/>
      <c r="AL6" s="32"/>
      <c r="AM6" s="32"/>
      <c r="AN6" s="32"/>
      <c r="AO6" s="32"/>
      <c r="AP6" s="32"/>
      <c r="AQ6" s="32"/>
      <c r="AR6" s="96" t="s">
        <v>47</v>
      </c>
      <c r="AS6" s="96" t="s">
        <v>48</v>
      </c>
      <c r="AT6" s="97" t="s">
        <v>49</v>
      </c>
      <c r="AU6" s="95"/>
      <c r="AV6" s="16"/>
    </row>
    <row r="7" s="3" customFormat="1" ht="90" customHeight="1" spans="1:48">
      <c r="A7" s="33"/>
      <c r="B7" s="24"/>
      <c r="C7" s="25"/>
      <c r="D7" s="34"/>
      <c r="E7" s="27"/>
      <c r="F7" s="28"/>
      <c r="G7" s="25"/>
      <c r="H7" s="35"/>
      <c r="I7" s="56"/>
      <c r="J7" s="65"/>
      <c r="K7" s="66"/>
      <c r="L7" s="25"/>
      <c r="M7" s="59"/>
      <c r="N7" s="62"/>
      <c r="O7" s="63" t="s">
        <v>50</v>
      </c>
      <c r="P7" s="64" t="s">
        <v>51</v>
      </c>
      <c r="Q7" s="64" t="s">
        <v>52</v>
      </c>
      <c r="R7" s="64" t="s">
        <v>53</v>
      </c>
      <c r="S7" s="64" t="s">
        <v>54</v>
      </c>
      <c r="T7" s="64"/>
      <c r="U7" s="25"/>
      <c r="V7" s="62"/>
      <c r="W7" s="62"/>
      <c r="X7" s="62"/>
      <c r="Y7" s="35"/>
      <c r="Z7" s="78"/>
      <c r="AA7" s="85"/>
      <c r="AB7" s="78"/>
      <c r="AC7" s="78"/>
      <c r="AD7" s="35"/>
      <c r="AE7" s="62"/>
      <c r="AF7" s="62"/>
      <c r="AG7" s="25"/>
      <c r="AH7" s="90"/>
      <c r="AI7" s="90"/>
      <c r="AJ7" s="35"/>
      <c r="AK7" s="35"/>
      <c r="AL7" s="35"/>
      <c r="AM7" s="35"/>
      <c r="AN7" s="35"/>
      <c r="AO7" s="35"/>
      <c r="AP7" s="35"/>
      <c r="AQ7" s="35"/>
      <c r="AR7" s="96"/>
      <c r="AS7" s="96"/>
      <c r="AT7" s="97"/>
      <c r="AU7" s="98"/>
      <c r="AV7" s="16" t="s">
        <v>55</v>
      </c>
    </row>
    <row r="8" s="5" customFormat="1" ht="40" customHeight="1" spans="1:50">
      <c r="A8" s="36">
        <f>COUNTA($A$4:A7)</f>
        <v>1</v>
      </c>
      <c r="B8" s="37" t="s">
        <v>56</v>
      </c>
      <c r="C8" s="37" t="s">
        <v>57</v>
      </c>
      <c r="D8" s="2" t="s">
        <v>58</v>
      </c>
      <c r="E8" s="37">
        <v>2018</v>
      </c>
      <c r="F8" s="2" t="s">
        <v>59</v>
      </c>
      <c r="G8" s="2" t="s">
        <v>60</v>
      </c>
      <c r="H8" s="37" t="s">
        <v>61</v>
      </c>
      <c r="I8" s="67" t="s">
        <v>62</v>
      </c>
      <c r="J8" s="41">
        <v>9.942</v>
      </c>
      <c r="K8" s="40"/>
      <c r="L8" s="37" t="s">
        <v>63</v>
      </c>
      <c r="M8" s="68">
        <v>225.354291</v>
      </c>
      <c r="N8" s="37"/>
      <c r="O8" s="69">
        <f>M8</f>
        <v>225.354291</v>
      </c>
      <c r="P8" s="37"/>
      <c r="Q8" s="37"/>
      <c r="R8" s="37"/>
      <c r="S8" s="37"/>
      <c r="T8" s="37"/>
      <c r="U8" s="37" t="s">
        <v>64</v>
      </c>
      <c r="V8" s="37" t="str">
        <f t="shared" ref="V8:V56" si="0">F8</f>
        <v>摆柳公路至分引</v>
      </c>
      <c r="W8" s="37" t="s">
        <v>65</v>
      </c>
      <c r="X8" s="37" t="s">
        <v>66</v>
      </c>
      <c r="Y8" s="37">
        <f>M8</f>
        <v>225.354291</v>
      </c>
      <c r="Z8" s="37" t="s">
        <v>67</v>
      </c>
      <c r="AA8" s="2" t="s">
        <v>60</v>
      </c>
      <c r="AB8" s="2" t="s">
        <v>60</v>
      </c>
      <c r="AC8" s="37"/>
      <c r="AD8" s="37" t="s">
        <v>65</v>
      </c>
      <c r="AE8" s="37" t="s">
        <v>68</v>
      </c>
      <c r="AF8" s="2" t="s">
        <v>58</v>
      </c>
      <c r="AG8" s="37"/>
      <c r="AH8" s="37" t="s">
        <v>69</v>
      </c>
      <c r="AI8" s="37" t="s">
        <v>70</v>
      </c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99" t="s">
        <v>71</v>
      </c>
      <c r="AX8" s="11"/>
    </row>
    <row r="9" s="5" customFormat="1" ht="40.5" spans="1:50">
      <c r="A9" s="36">
        <f>COUNTA($A$4:A8)</f>
        <v>2</v>
      </c>
      <c r="B9" s="37" t="s">
        <v>56</v>
      </c>
      <c r="C9" s="37" t="s">
        <v>57</v>
      </c>
      <c r="D9" s="2" t="s">
        <v>58</v>
      </c>
      <c r="E9" s="38">
        <v>2018</v>
      </c>
      <c r="F9" s="2" t="s">
        <v>72</v>
      </c>
      <c r="G9" s="39" t="s">
        <v>73</v>
      </c>
      <c r="H9" s="37" t="s">
        <v>61</v>
      </c>
      <c r="I9" s="67" t="s">
        <v>62</v>
      </c>
      <c r="J9" s="2">
        <v>0.916</v>
      </c>
      <c r="K9" s="40"/>
      <c r="L9" s="37" t="s">
        <v>63</v>
      </c>
      <c r="M9" s="68">
        <v>53.755852</v>
      </c>
      <c r="N9" s="37"/>
      <c r="O9" s="69">
        <f t="shared" ref="O9:O40" si="1">M9</f>
        <v>53.755852</v>
      </c>
      <c r="P9" s="37"/>
      <c r="Q9" s="37"/>
      <c r="R9" s="37"/>
      <c r="S9" s="37"/>
      <c r="T9" s="37"/>
      <c r="U9" s="37" t="s">
        <v>64</v>
      </c>
      <c r="V9" s="37" t="str">
        <f t="shared" si="0"/>
        <v>老寨至滩脚通组公路</v>
      </c>
      <c r="W9" s="37" t="s">
        <v>65</v>
      </c>
      <c r="X9" s="37" t="s">
        <v>66</v>
      </c>
      <c r="Y9" s="37">
        <f t="shared" ref="Y9:Y40" si="2">M9</f>
        <v>53.755852</v>
      </c>
      <c r="Z9" s="37" t="s">
        <v>67</v>
      </c>
      <c r="AA9" s="39" t="s">
        <v>73</v>
      </c>
      <c r="AB9" s="39" t="s">
        <v>73</v>
      </c>
      <c r="AC9" s="37"/>
      <c r="AD9" s="37" t="s">
        <v>65</v>
      </c>
      <c r="AE9" s="37" t="s">
        <v>61</v>
      </c>
      <c r="AF9" s="2" t="s">
        <v>58</v>
      </c>
      <c r="AG9" s="37"/>
      <c r="AH9" s="37" t="s">
        <v>69</v>
      </c>
      <c r="AI9" s="37" t="s">
        <v>70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99" t="s">
        <v>74</v>
      </c>
      <c r="AX9" s="11"/>
    </row>
    <row r="10" s="5" customFormat="1" ht="40.5" spans="1:50">
      <c r="A10" s="36">
        <f>COUNTA($A$4:A9)</f>
        <v>3</v>
      </c>
      <c r="B10" s="37" t="s">
        <v>56</v>
      </c>
      <c r="C10" s="37" t="s">
        <v>57</v>
      </c>
      <c r="D10" s="2" t="s">
        <v>58</v>
      </c>
      <c r="E10" s="38">
        <v>2017</v>
      </c>
      <c r="F10" s="2" t="s">
        <v>75</v>
      </c>
      <c r="G10" s="2" t="s">
        <v>76</v>
      </c>
      <c r="H10" s="37" t="s">
        <v>61</v>
      </c>
      <c r="I10" s="67" t="s">
        <v>62</v>
      </c>
      <c r="J10" s="2">
        <v>1.381</v>
      </c>
      <c r="K10" s="40"/>
      <c r="L10" s="37" t="s">
        <v>63</v>
      </c>
      <c r="M10" s="68">
        <v>72.816362</v>
      </c>
      <c r="N10" s="37"/>
      <c r="O10" s="69">
        <f t="shared" si="1"/>
        <v>72.816362</v>
      </c>
      <c r="P10" s="37"/>
      <c r="Q10" s="37"/>
      <c r="R10" s="37"/>
      <c r="S10" s="37"/>
      <c r="T10" s="37"/>
      <c r="U10" s="37" t="s">
        <v>64</v>
      </c>
      <c r="V10" s="37" t="str">
        <f t="shared" si="0"/>
        <v>白药湾—党朗</v>
      </c>
      <c r="W10" s="37" t="s">
        <v>65</v>
      </c>
      <c r="X10" s="37" t="s">
        <v>66</v>
      </c>
      <c r="Y10" s="37">
        <f t="shared" si="2"/>
        <v>72.816362</v>
      </c>
      <c r="Z10" s="37" t="s">
        <v>67</v>
      </c>
      <c r="AA10" s="2" t="s">
        <v>76</v>
      </c>
      <c r="AB10" s="2" t="s">
        <v>76</v>
      </c>
      <c r="AC10" s="37"/>
      <c r="AD10" s="37" t="s">
        <v>65</v>
      </c>
      <c r="AE10" s="37" t="s">
        <v>61</v>
      </c>
      <c r="AF10" s="2" t="s">
        <v>58</v>
      </c>
      <c r="AG10" s="37"/>
      <c r="AH10" s="37" t="s">
        <v>69</v>
      </c>
      <c r="AI10" s="37" t="s">
        <v>70</v>
      </c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99" t="s">
        <v>77</v>
      </c>
      <c r="AX10" s="99"/>
    </row>
    <row r="11" s="5" customFormat="1" ht="40.5" spans="1:50">
      <c r="A11" s="36">
        <f>COUNTA($A$4:A10)</f>
        <v>4</v>
      </c>
      <c r="B11" s="40" t="s">
        <v>56</v>
      </c>
      <c r="C11" s="40" t="s">
        <v>57</v>
      </c>
      <c r="D11" s="41" t="s">
        <v>58</v>
      </c>
      <c r="E11" s="42">
        <v>2017</v>
      </c>
      <c r="F11" s="41" t="s">
        <v>78</v>
      </c>
      <c r="G11" s="41" t="s">
        <v>76</v>
      </c>
      <c r="H11" s="40" t="s">
        <v>61</v>
      </c>
      <c r="I11" s="70" t="s">
        <v>62</v>
      </c>
      <c r="J11" s="41">
        <v>1.808</v>
      </c>
      <c r="K11" s="40"/>
      <c r="L11" s="40" t="s">
        <v>63</v>
      </c>
      <c r="M11" s="69">
        <v>106.346061</v>
      </c>
      <c r="N11" s="40"/>
      <c r="O11" s="69">
        <f t="shared" si="1"/>
        <v>106.346061</v>
      </c>
      <c r="P11" s="40"/>
      <c r="Q11" s="40"/>
      <c r="R11" s="40"/>
      <c r="S11" s="40"/>
      <c r="T11" s="40"/>
      <c r="U11" s="40" t="s">
        <v>64</v>
      </c>
      <c r="V11" s="40" t="str">
        <f t="shared" si="0"/>
        <v>故节至污不略公路</v>
      </c>
      <c r="W11" s="40" t="s">
        <v>65</v>
      </c>
      <c r="X11" s="40" t="s">
        <v>66</v>
      </c>
      <c r="Y11" s="40">
        <f t="shared" si="2"/>
        <v>106.346061</v>
      </c>
      <c r="Z11" s="40" t="s">
        <v>67</v>
      </c>
      <c r="AA11" s="41" t="s">
        <v>76</v>
      </c>
      <c r="AB11" s="41" t="s">
        <v>76</v>
      </c>
      <c r="AC11" s="40"/>
      <c r="AD11" s="40" t="s">
        <v>65</v>
      </c>
      <c r="AE11" s="40" t="s">
        <v>61</v>
      </c>
      <c r="AF11" s="41" t="s">
        <v>58</v>
      </c>
      <c r="AG11" s="40"/>
      <c r="AH11" s="40" t="s">
        <v>69</v>
      </c>
      <c r="AI11" s="40" t="s">
        <v>70</v>
      </c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99" t="s">
        <v>79</v>
      </c>
      <c r="AX11" s="99"/>
    </row>
    <row r="12" s="5" customFormat="1" ht="40.5" spans="1:50">
      <c r="A12" s="36">
        <f>COUNTA($A$4:A11)</f>
        <v>5</v>
      </c>
      <c r="B12" s="37" t="s">
        <v>56</v>
      </c>
      <c r="C12" s="37" t="s">
        <v>57</v>
      </c>
      <c r="D12" s="2" t="s">
        <v>58</v>
      </c>
      <c r="E12" s="37">
        <v>2017</v>
      </c>
      <c r="F12" s="2" t="s">
        <v>80</v>
      </c>
      <c r="G12" s="2" t="s">
        <v>81</v>
      </c>
      <c r="H12" s="37" t="s">
        <v>61</v>
      </c>
      <c r="I12" s="37" t="s">
        <v>62</v>
      </c>
      <c r="J12" s="2">
        <v>2.5937</v>
      </c>
      <c r="K12" s="37"/>
      <c r="L12" s="37" t="s">
        <v>63</v>
      </c>
      <c r="M12" s="68">
        <v>138.530537</v>
      </c>
      <c r="N12" s="37"/>
      <c r="O12" s="68">
        <f t="shared" si="1"/>
        <v>138.530537</v>
      </c>
      <c r="P12" s="37"/>
      <c r="Q12" s="37"/>
      <c r="R12" s="37"/>
      <c r="S12" s="37"/>
      <c r="T12" s="37"/>
      <c r="U12" s="37" t="s">
        <v>64</v>
      </c>
      <c r="V12" s="37" t="str">
        <f t="shared" si="0"/>
        <v>水星寨—格陇小寨</v>
      </c>
      <c r="W12" s="37" t="s">
        <v>65</v>
      </c>
      <c r="X12" s="37" t="s">
        <v>66</v>
      </c>
      <c r="Y12" s="37">
        <f t="shared" si="2"/>
        <v>138.530537</v>
      </c>
      <c r="Z12" s="37" t="s">
        <v>67</v>
      </c>
      <c r="AA12" s="2" t="s">
        <v>81</v>
      </c>
      <c r="AB12" s="2" t="s">
        <v>81</v>
      </c>
      <c r="AC12" s="37"/>
      <c r="AD12" s="37" t="s">
        <v>65</v>
      </c>
      <c r="AE12" s="37" t="s">
        <v>61</v>
      </c>
      <c r="AF12" s="2" t="s">
        <v>58</v>
      </c>
      <c r="AG12" s="37"/>
      <c r="AH12" s="37" t="s">
        <v>69</v>
      </c>
      <c r="AI12" s="37" t="s">
        <v>70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99" t="s">
        <v>82</v>
      </c>
      <c r="AX12" s="99"/>
    </row>
    <row r="13" s="5" customFormat="1" ht="40.5" spans="1:50">
      <c r="A13" s="36">
        <f>COUNTA($A$4:A12)</f>
        <v>6</v>
      </c>
      <c r="B13" s="37" t="s">
        <v>56</v>
      </c>
      <c r="C13" s="37" t="s">
        <v>57</v>
      </c>
      <c r="D13" s="2" t="s">
        <v>58</v>
      </c>
      <c r="E13" s="37">
        <v>2017</v>
      </c>
      <c r="F13" s="2" t="s">
        <v>83</v>
      </c>
      <c r="G13" s="2" t="s">
        <v>81</v>
      </c>
      <c r="H13" s="37" t="s">
        <v>61</v>
      </c>
      <c r="I13" s="37" t="s">
        <v>62</v>
      </c>
      <c r="J13" s="2">
        <v>4.935</v>
      </c>
      <c r="K13" s="37"/>
      <c r="L13" s="37" t="s">
        <v>63</v>
      </c>
      <c r="M13" s="68">
        <v>297.1718301</v>
      </c>
      <c r="N13" s="37"/>
      <c r="O13" s="68">
        <f t="shared" si="1"/>
        <v>297.1718301</v>
      </c>
      <c r="P13" s="37"/>
      <c r="Q13" s="37"/>
      <c r="R13" s="37"/>
      <c r="S13" s="37"/>
      <c r="T13" s="37"/>
      <c r="U13" s="37" t="s">
        <v>64</v>
      </c>
      <c r="V13" s="37" t="str">
        <f t="shared" si="0"/>
        <v>水星寨—摆鸠寨</v>
      </c>
      <c r="W13" s="37" t="s">
        <v>65</v>
      </c>
      <c r="X13" s="37" t="s">
        <v>66</v>
      </c>
      <c r="Y13" s="37">
        <f t="shared" si="2"/>
        <v>297.1718301</v>
      </c>
      <c r="Z13" s="37" t="s">
        <v>67</v>
      </c>
      <c r="AA13" s="2" t="s">
        <v>81</v>
      </c>
      <c r="AB13" s="2" t="s">
        <v>81</v>
      </c>
      <c r="AC13" s="37"/>
      <c r="AD13" s="37" t="s">
        <v>65</v>
      </c>
      <c r="AE13" s="37" t="s">
        <v>61</v>
      </c>
      <c r="AF13" s="2" t="s">
        <v>58</v>
      </c>
      <c r="AG13" s="37"/>
      <c r="AH13" s="37" t="s">
        <v>69</v>
      </c>
      <c r="AI13" s="37" t="s">
        <v>70</v>
      </c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99" t="s">
        <v>84</v>
      </c>
      <c r="AX13" s="99"/>
    </row>
    <row r="14" s="5" customFormat="1" ht="40.5" spans="1:50">
      <c r="A14" s="36">
        <f>COUNTA($A$4:A13)</f>
        <v>7</v>
      </c>
      <c r="B14" s="37" t="s">
        <v>56</v>
      </c>
      <c r="C14" s="37" t="s">
        <v>57</v>
      </c>
      <c r="D14" s="2" t="s">
        <v>58</v>
      </c>
      <c r="E14" s="37">
        <v>2017</v>
      </c>
      <c r="F14" s="2" t="s">
        <v>85</v>
      </c>
      <c r="G14" s="39" t="s">
        <v>86</v>
      </c>
      <c r="H14" s="37" t="s">
        <v>61</v>
      </c>
      <c r="I14" s="37" t="s">
        <v>62</v>
      </c>
      <c r="J14" s="2">
        <v>1</v>
      </c>
      <c r="K14" s="37"/>
      <c r="L14" s="37" t="s">
        <v>63</v>
      </c>
      <c r="M14" s="68">
        <v>54.224833</v>
      </c>
      <c r="N14" s="37"/>
      <c r="O14" s="68">
        <f t="shared" si="1"/>
        <v>54.224833</v>
      </c>
      <c r="P14" s="37"/>
      <c r="Q14" s="37"/>
      <c r="R14" s="37"/>
      <c r="S14" s="37"/>
      <c r="T14" s="37"/>
      <c r="U14" s="37" t="s">
        <v>64</v>
      </c>
      <c r="V14" s="37" t="str">
        <f t="shared" si="0"/>
        <v>高随寨门—碾子新村——高随卫生室</v>
      </c>
      <c r="W14" s="37" t="s">
        <v>65</v>
      </c>
      <c r="X14" s="37" t="s">
        <v>66</v>
      </c>
      <c r="Y14" s="37">
        <f t="shared" si="2"/>
        <v>54.224833</v>
      </c>
      <c r="Z14" s="37" t="s">
        <v>67</v>
      </c>
      <c r="AA14" s="39" t="s">
        <v>86</v>
      </c>
      <c r="AB14" s="39" t="s">
        <v>86</v>
      </c>
      <c r="AC14" s="37"/>
      <c r="AD14" s="37" t="s">
        <v>65</v>
      </c>
      <c r="AE14" s="37" t="s">
        <v>61</v>
      </c>
      <c r="AF14" s="2" t="s">
        <v>58</v>
      </c>
      <c r="AG14" s="37"/>
      <c r="AH14" s="37" t="s">
        <v>69</v>
      </c>
      <c r="AI14" s="37" t="s">
        <v>70</v>
      </c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99" t="s">
        <v>87</v>
      </c>
      <c r="AX14" s="99"/>
    </row>
    <row r="15" s="6" customFormat="1" ht="40" customHeight="1" spans="1:50">
      <c r="A15" s="36"/>
      <c r="B15" s="43" t="s">
        <v>56</v>
      </c>
      <c r="C15" s="43" t="s">
        <v>57</v>
      </c>
      <c r="D15" s="44" t="s">
        <v>58</v>
      </c>
      <c r="E15" s="45">
        <v>2017</v>
      </c>
      <c r="F15" s="44" t="s">
        <v>85</v>
      </c>
      <c r="G15" s="46" t="s">
        <v>88</v>
      </c>
      <c r="H15" s="43" t="s">
        <v>61</v>
      </c>
      <c r="I15" s="71" t="s">
        <v>62</v>
      </c>
      <c r="J15" s="44">
        <v>4.458</v>
      </c>
      <c r="K15" s="72"/>
      <c r="L15" s="43" t="s">
        <v>63</v>
      </c>
      <c r="M15" s="73">
        <v>241.734305514</v>
      </c>
      <c r="N15" s="43"/>
      <c r="O15" s="74">
        <f t="shared" si="1"/>
        <v>241.734305514</v>
      </c>
      <c r="P15" s="43"/>
      <c r="Q15" s="43"/>
      <c r="R15" s="43"/>
      <c r="S15" s="43"/>
      <c r="T15" s="43"/>
      <c r="U15" s="43" t="s">
        <v>64</v>
      </c>
      <c r="V15" s="43" t="str">
        <f t="shared" si="0"/>
        <v>高随寨门—碾子新村——高随卫生室</v>
      </c>
      <c r="W15" s="43" t="s">
        <v>65</v>
      </c>
      <c r="X15" s="43" t="s">
        <v>66</v>
      </c>
      <c r="Y15" s="43">
        <f t="shared" si="2"/>
        <v>241.734305514</v>
      </c>
      <c r="Z15" s="43" t="s">
        <v>67</v>
      </c>
      <c r="AA15" s="46" t="s">
        <v>88</v>
      </c>
      <c r="AB15" s="46" t="s">
        <v>88</v>
      </c>
      <c r="AC15" s="43"/>
      <c r="AD15" s="43" t="s">
        <v>65</v>
      </c>
      <c r="AE15" s="43" t="s">
        <v>61</v>
      </c>
      <c r="AF15" s="44" t="s">
        <v>58</v>
      </c>
      <c r="AG15" s="43"/>
      <c r="AH15" s="43" t="s">
        <v>69</v>
      </c>
      <c r="AI15" s="43" t="s">
        <v>70</v>
      </c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100" t="s">
        <v>89</v>
      </c>
      <c r="AW15" s="5"/>
      <c r="AX15" s="99"/>
    </row>
    <row r="16" s="5" customFormat="1" ht="40.5" spans="1:50">
      <c r="A16" s="36">
        <f>COUNTA($A$4:A15)</f>
        <v>8</v>
      </c>
      <c r="B16" s="37" t="s">
        <v>56</v>
      </c>
      <c r="C16" s="37" t="s">
        <v>57</v>
      </c>
      <c r="D16" s="2" t="s">
        <v>90</v>
      </c>
      <c r="E16" s="38">
        <v>2018</v>
      </c>
      <c r="F16" s="2" t="s">
        <v>91</v>
      </c>
      <c r="G16" s="47" t="s">
        <v>92</v>
      </c>
      <c r="H16" s="37" t="s">
        <v>61</v>
      </c>
      <c r="I16" s="67" t="s">
        <v>62</v>
      </c>
      <c r="J16" s="2">
        <v>1.5442</v>
      </c>
      <c r="K16" s="40">
        <v>3.5</v>
      </c>
      <c r="L16" s="37" t="s">
        <v>63</v>
      </c>
      <c r="M16" s="68">
        <v>97.5156758</v>
      </c>
      <c r="N16" s="37"/>
      <c r="O16" s="69">
        <f t="shared" si="1"/>
        <v>97.5156758</v>
      </c>
      <c r="P16" s="37"/>
      <c r="Q16" s="37"/>
      <c r="R16" s="37"/>
      <c r="S16" s="37"/>
      <c r="T16" s="37"/>
      <c r="U16" s="37" t="s">
        <v>64</v>
      </c>
      <c r="V16" s="37" t="str">
        <f t="shared" si="0"/>
        <v>俾当至俾丢</v>
      </c>
      <c r="W16" s="37" t="s">
        <v>65</v>
      </c>
      <c r="X16" s="37" t="s">
        <v>66</v>
      </c>
      <c r="Y16" s="37">
        <f t="shared" si="2"/>
        <v>97.5156758</v>
      </c>
      <c r="Z16" s="37" t="s">
        <v>67</v>
      </c>
      <c r="AA16" s="47" t="s">
        <v>92</v>
      </c>
      <c r="AB16" s="47" t="s">
        <v>92</v>
      </c>
      <c r="AC16" s="37"/>
      <c r="AD16" s="37" t="s">
        <v>65</v>
      </c>
      <c r="AE16" s="37" t="s">
        <v>61</v>
      </c>
      <c r="AF16" s="2" t="s">
        <v>90</v>
      </c>
      <c r="AG16" s="37"/>
      <c r="AH16" s="37" t="s">
        <v>69</v>
      </c>
      <c r="AI16" s="37" t="s">
        <v>70</v>
      </c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99" t="s">
        <v>93</v>
      </c>
      <c r="AX16" s="99"/>
    </row>
    <row r="17" s="5" customFormat="1" ht="40.5" spans="1:50">
      <c r="A17" s="36">
        <f>COUNTA($A$4:A16)</f>
        <v>9</v>
      </c>
      <c r="B17" s="37" t="s">
        <v>56</v>
      </c>
      <c r="C17" s="37" t="s">
        <v>57</v>
      </c>
      <c r="D17" s="2" t="s">
        <v>90</v>
      </c>
      <c r="E17" s="38">
        <v>2018</v>
      </c>
      <c r="F17" s="2" t="s">
        <v>94</v>
      </c>
      <c r="G17" s="39" t="s">
        <v>95</v>
      </c>
      <c r="H17" s="37" t="s">
        <v>61</v>
      </c>
      <c r="I17" s="67" t="s">
        <v>62</v>
      </c>
      <c r="J17" s="2">
        <v>3.3</v>
      </c>
      <c r="K17" s="40"/>
      <c r="L17" s="37" t="s">
        <v>63</v>
      </c>
      <c r="M17" s="68">
        <v>54.572297</v>
      </c>
      <c r="N17" s="37"/>
      <c r="O17" s="69">
        <f t="shared" si="1"/>
        <v>54.572297</v>
      </c>
      <c r="P17" s="37"/>
      <c r="Q17" s="37"/>
      <c r="R17" s="37"/>
      <c r="S17" s="37"/>
      <c r="T17" s="37"/>
      <c r="U17" s="37" t="s">
        <v>64</v>
      </c>
      <c r="V17" s="37" t="str">
        <f t="shared" si="0"/>
        <v>摆德至高台老寨</v>
      </c>
      <c r="W17" s="37" t="s">
        <v>65</v>
      </c>
      <c r="X17" s="37" t="s">
        <v>66</v>
      </c>
      <c r="Y17" s="37">
        <f t="shared" si="2"/>
        <v>54.572297</v>
      </c>
      <c r="Z17" s="37" t="s">
        <v>67</v>
      </c>
      <c r="AA17" s="39" t="s">
        <v>95</v>
      </c>
      <c r="AB17" s="39" t="s">
        <v>95</v>
      </c>
      <c r="AC17" s="37"/>
      <c r="AD17" s="37" t="s">
        <v>65</v>
      </c>
      <c r="AE17" s="37" t="s">
        <v>61</v>
      </c>
      <c r="AF17" s="2" t="s">
        <v>90</v>
      </c>
      <c r="AG17" s="37"/>
      <c r="AH17" s="37" t="s">
        <v>69</v>
      </c>
      <c r="AI17" s="37" t="s">
        <v>70</v>
      </c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99" t="s">
        <v>96</v>
      </c>
      <c r="AX17" s="99"/>
    </row>
    <row r="18" s="5" customFormat="1" ht="40.5" spans="1:50">
      <c r="A18" s="36">
        <f>COUNTA($A$4:A17)</f>
        <v>10</v>
      </c>
      <c r="B18" s="37" t="s">
        <v>56</v>
      </c>
      <c r="C18" s="37" t="s">
        <v>57</v>
      </c>
      <c r="D18" s="2" t="s">
        <v>90</v>
      </c>
      <c r="E18" s="38">
        <v>2018</v>
      </c>
      <c r="F18" s="2" t="s">
        <v>97</v>
      </c>
      <c r="G18" s="39" t="s">
        <v>98</v>
      </c>
      <c r="H18" s="37" t="s">
        <v>61</v>
      </c>
      <c r="I18" s="67" t="s">
        <v>62</v>
      </c>
      <c r="J18" s="2">
        <v>1.797</v>
      </c>
      <c r="K18" s="40">
        <v>4.5</v>
      </c>
      <c r="L18" s="37" t="s">
        <v>63</v>
      </c>
      <c r="M18" s="75">
        <v>106.775834504226</v>
      </c>
      <c r="N18" s="37"/>
      <c r="O18" s="69">
        <f t="shared" si="1"/>
        <v>106.775834504226</v>
      </c>
      <c r="P18" s="37"/>
      <c r="Q18" s="37"/>
      <c r="R18" s="37"/>
      <c r="S18" s="37"/>
      <c r="T18" s="37"/>
      <c r="U18" s="37" t="s">
        <v>64</v>
      </c>
      <c r="V18" s="37" t="str">
        <f t="shared" si="0"/>
        <v>高兴至高鲁</v>
      </c>
      <c r="W18" s="37" t="s">
        <v>65</v>
      </c>
      <c r="X18" s="37" t="s">
        <v>66</v>
      </c>
      <c r="Y18" s="37">
        <f t="shared" si="2"/>
        <v>106.775834504226</v>
      </c>
      <c r="Z18" s="37" t="s">
        <v>67</v>
      </c>
      <c r="AA18" s="39" t="s">
        <v>98</v>
      </c>
      <c r="AB18" s="39" t="s">
        <v>98</v>
      </c>
      <c r="AC18" s="37"/>
      <c r="AD18" s="37" t="s">
        <v>65</v>
      </c>
      <c r="AE18" s="37" t="s">
        <v>61</v>
      </c>
      <c r="AF18" s="2" t="s">
        <v>90</v>
      </c>
      <c r="AG18" s="37"/>
      <c r="AH18" s="37" t="s">
        <v>69</v>
      </c>
      <c r="AI18" s="37" t="s">
        <v>70</v>
      </c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99" t="s">
        <v>99</v>
      </c>
      <c r="AX18" s="99"/>
    </row>
    <row r="19" s="6" customFormat="1" ht="40" customHeight="1" spans="1:50">
      <c r="A19" s="36"/>
      <c r="B19" s="37" t="s">
        <v>56</v>
      </c>
      <c r="C19" s="37" t="s">
        <v>57</v>
      </c>
      <c r="D19" s="2" t="s">
        <v>90</v>
      </c>
      <c r="E19" s="38">
        <v>2018</v>
      </c>
      <c r="F19" s="2" t="s">
        <v>97</v>
      </c>
      <c r="G19" s="39" t="s">
        <v>100</v>
      </c>
      <c r="H19" s="37" t="s">
        <v>61</v>
      </c>
      <c r="I19" s="67" t="s">
        <v>62</v>
      </c>
      <c r="J19" s="2">
        <v>4</v>
      </c>
      <c r="K19" s="40">
        <v>4.5</v>
      </c>
      <c r="L19" s="37" t="s">
        <v>63</v>
      </c>
      <c r="M19" s="75">
        <v>237.675758495774</v>
      </c>
      <c r="N19" s="37"/>
      <c r="O19" s="69">
        <f t="shared" si="1"/>
        <v>237.675758495774</v>
      </c>
      <c r="P19" s="37"/>
      <c r="Q19" s="37"/>
      <c r="R19" s="37"/>
      <c r="S19" s="37"/>
      <c r="T19" s="37"/>
      <c r="U19" s="37" t="s">
        <v>64</v>
      </c>
      <c r="V19" s="37" t="str">
        <f t="shared" si="0"/>
        <v>高兴至高鲁</v>
      </c>
      <c r="W19" s="37" t="s">
        <v>65</v>
      </c>
      <c r="X19" s="37" t="s">
        <v>66</v>
      </c>
      <c r="Y19" s="37">
        <f t="shared" si="2"/>
        <v>237.675758495774</v>
      </c>
      <c r="Z19" s="37" t="s">
        <v>67</v>
      </c>
      <c r="AA19" s="39" t="s">
        <v>100</v>
      </c>
      <c r="AB19" s="39" t="s">
        <v>100</v>
      </c>
      <c r="AC19" s="37"/>
      <c r="AD19" s="37" t="s">
        <v>65</v>
      </c>
      <c r="AE19" s="37" t="s">
        <v>61</v>
      </c>
      <c r="AF19" s="2" t="s">
        <v>90</v>
      </c>
      <c r="AG19" s="37"/>
      <c r="AH19" s="37" t="s">
        <v>69</v>
      </c>
      <c r="AI19" s="37" t="s">
        <v>70</v>
      </c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100" t="s">
        <v>101</v>
      </c>
      <c r="AW19" s="5"/>
      <c r="AX19" s="99"/>
    </row>
    <row r="20" s="5" customFormat="1" ht="40.5" spans="1:50">
      <c r="A20" s="36">
        <f>COUNTA($A$4:A19)</f>
        <v>11</v>
      </c>
      <c r="B20" s="37" t="s">
        <v>56</v>
      </c>
      <c r="C20" s="37" t="s">
        <v>57</v>
      </c>
      <c r="D20" s="2" t="s">
        <v>90</v>
      </c>
      <c r="E20" s="38">
        <v>2017</v>
      </c>
      <c r="F20" s="2" t="s">
        <v>102</v>
      </c>
      <c r="G20" s="2" t="s">
        <v>100</v>
      </c>
      <c r="H20" s="37" t="s">
        <v>61</v>
      </c>
      <c r="I20" s="67" t="s">
        <v>62</v>
      </c>
      <c r="J20" s="2">
        <v>2.264</v>
      </c>
      <c r="K20" s="40"/>
      <c r="L20" s="37" t="s">
        <v>63</v>
      </c>
      <c r="M20" s="68">
        <v>133.218876</v>
      </c>
      <c r="N20" s="37"/>
      <c r="O20" s="69">
        <f t="shared" si="1"/>
        <v>133.218876</v>
      </c>
      <c r="P20" s="37"/>
      <c r="Q20" s="37"/>
      <c r="R20" s="37"/>
      <c r="S20" s="37"/>
      <c r="T20" s="37"/>
      <c r="U20" s="37" t="s">
        <v>64</v>
      </c>
      <c r="V20" s="37" t="str">
        <f t="shared" si="0"/>
        <v>八孖至干田榜</v>
      </c>
      <c r="W20" s="37" t="s">
        <v>65</v>
      </c>
      <c r="X20" s="37" t="s">
        <v>66</v>
      </c>
      <c r="Y20" s="37">
        <f t="shared" si="2"/>
        <v>133.218876</v>
      </c>
      <c r="Z20" s="37" t="s">
        <v>67</v>
      </c>
      <c r="AA20" s="2" t="s">
        <v>100</v>
      </c>
      <c r="AB20" s="2" t="s">
        <v>100</v>
      </c>
      <c r="AC20" s="37"/>
      <c r="AD20" s="37" t="s">
        <v>65</v>
      </c>
      <c r="AE20" s="37" t="s">
        <v>61</v>
      </c>
      <c r="AF20" s="2" t="s">
        <v>90</v>
      </c>
      <c r="AG20" s="37"/>
      <c r="AH20" s="37" t="s">
        <v>69</v>
      </c>
      <c r="AI20" s="37" t="s">
        <v>70</v>
      </c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99" t="s">
        <v>103</v>
      </c>
      <c r="AX20" s="99"/>
    </row>
    <row r="21" s="5" customFormat="1" ht="40.5" spans="1:50">
      <c r="A21" s="36">
        <f>COUNTA($A$4:A20)</f>
        <v>12</v>
      </c>
      <c r="B21" s="37" t="s">
        <v>56</v>
      </c>
      <c r="C21" s="37" t="s">
        <v>57</v>
      </c>
      <c r="D21" s="2" t="s">
        <v>90</v>
      </c>
      <c r="E21" s="38">
        <v>2017</v>
      </c>
      <c r="F21" s="2" t="s">
        <v>104</v>
      </c>
      <c r="G21" s="2" t="s">
        <v>105</v>
      </c>
      <c r="H21" s="37" t="s">
        <v>61</v>
      </c>
      <c r="I21" s="67" t="s">
        <v>62</v>
      </c>
      <c r="J21" s="2">
        <v>2.091</v>
      </c>
      <c r="K21" s="40"/>
      <c r="L21" s="37" t="s">
        <v>63</v>
      </c>
      <c r="M21" s="68">
        <v>152.805133</v>
      </c>
      <c r="N21" s="37"/>
      <c r="O21" s="69">
        <f t="shared" si="1"/>
        <v>152.805133</v>
      </c>
      <c r="P21" s="37"/>
      <c r="Q21" s="37"/>
      <c r="R21" s="37"/>
      <c r="S21" s="37"/>
      <c r="T21" s="37"/>
      <c r="U21" s="37" t="s">
        <v>64</v>
      </c>
      <c r="V21" s="37" t="str">
        <f t="shared" si="0"/>
        <v>高文大寨至龙子田</v>
      </c>
      <c r="W21" s="37" t="s">
        <v>65</v>
      </c>
      <c r="X21" s="37" t="s">
        <v>66</v>
      </c>
      <c r="Y21" s="37">
        <f t="shared" si="2"/>
        <v>152.805133</v>
      </c>
      <c r="Z21" s="37" t="s">
        <v>67</v>
      </c>
      <c r="AA21" s="2" t="s">
        <v>105</v>
      </c>
      <c r="AB21" s="2" t="s">
        <v>105</v>
      </c>
      <c r="AC21" s="37"/>
      <c r="AD21" s="37" t="s">
        <v>65</v>
      </c>
      <c r="AE21" s="37" t="s">
        <v>61</v>
      </c>
      <c r="AF21" s="2" t="s">
        <v>90</v>
      </c>
      <c r="AG21" s="37"/>
      <c r="AH21" s="37" t="s">
        <v>69</v>
      </c>
      <c r="AI21" s="37" t="s">
        <v>70</v>
      </c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99" t="s">
        <v>106</v>
      </c>
      <c r="AX21" s="99"/>
    </row>
    <row r="22" s="5" customFormat="1" ht="40.5" spans="1:50">
      <c r="A22" s="36">
        <f>COUNTA($A$4:A21)</f>
        <v>13</v>
      </c>
      <c r="B22" s="37" t="s">
        <v>56</v>
      </c>
      <c r="C22" s="37" t="s">
        <v>57</v>
      </c>
      <c r="D22" s="2" t="s">
        <v>90</v>
      </c>
      <c r="E22" s="38">
        <v>2017</v>
      </c>
      <c r="F22" s="2" t="s">
        <v>107</v>
      </c>
      <c r="G22" s="2" t="s">
        <v>105</v>
      </c>
      <c r="H22" s="37" t="s">
        <v>61</v>
      </c>
      <c r="I22" s="67" t="s">
        <v>62</v>
      </c>
      <c r="J22" s="2">
        <v>4.157</v>
      </c>
      <c r="K22" s="40"/>
      <c r="L22" s="37" t="s">
        <v>63</v>
      </c>
      <c r="M22" s="68">
        <v>234.658084</v>
      </c>
      <c r="N22" s="37"/>
      <c r="O22" s="69">
        <f t="shared" si="1"/>
        <v>234.658084</v>
      </c>
      <c r="P22" s="37"/>
      <c r="Q22" s="37"/>
      <c r="R22" s="37"/>
      <c r="S22" s="37"/>
      <c r="T22" s="37"/>
      <c r="U22" s="37" t="s">
        <v>64</v>
      </c>
      <c r="V22" s="37" t="str">
        <f t="shared" si="0"/>
        <v>高文至枫树坪</v>
      </c>
      <c r="W22" s="37" t="s">
        <v>65</v>
      </c>
      <c r="X22" s="37" t="s">
        <v>66</v>
      </c>
      <c r="Y22" s="37">
        <f t="shared" si="2"/>
        <v>234.658084</v>
      </c>
      <c r="Z22" s="37" t="s">
        <v>67</v>
      </c>
      <c r="AA22" s="2" t="s">
        <v>105</v>
      </c>
      <c r="AB22" s="2" t="s">
        <v>105</v>
      </c>
      <c r="AC22" s="37"/>
      <c r="AD22" s="37" t="s">
        <v>65</v>
      </c>
      <c r="AE22" s="37" t="s">
        <v>61</v>
      </c>
      <c r="AF22" s="2" t="s">
        <v>90</v>
      </c>
      <c r="AG22" s="37"/>
      <c r="AH22" s="37" t="s">
        <v>69</v>
      </c>
      <c r="AI22" s="37" t="s">
        <v>70</v>
      </c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99" t="s">
        <v>108</v>
      </c>
      <c r="AX22" s="99"/>
    </row>
    <row r="23" s="5" customFormat="1" ht="40.5" spans="1:50">
      <c r="A23" s="36">
        <f>COUNTA($A$4:A22)</f>
        <v>14</v>
      </c>
      <c r="B23" s="37" t="s">
        <v>56</v>
      </c>
      <c r="C23" s="37" t="s">
        <v>57</v>
      </c>
      <c r="D23" s="2" t="s">
        <v>90</v>
      </c>
      <c r="E23" s="38">
        <v>2017</v>
      </c>
      <c r="F23" s="2" t="s">
        <v>109</v>
      </c>
      <c r="G23" s="2" t="s">
        <v>105</v>
      </c>
      <c r="H23" s="37" t="s">
        <v>61</v>
      </c>
      <c r="I23" s="67" t="s">
        <v>62</v>
      </c>
      <c r="J23" s="2">
        <v>3.987</v>
      </c>
      <c r="K23" s="40"/>
      <c r="L23" s="37" t="s">
        <v>63</v>
      </c>
      <c r="M23" s="68">
        <v>206.444481</v>
      </c>
      <c r="N23" s="37"/>
      <c r="O23" s="69">
        <f t="shared" si="1"/>
        <v>206.444481</v>
      </c>
      <c r="P23" s="37"/>
      <c r="Q23" s="37"/>
      <c r="R23" s="37"/>
      <c r="S23" s="37"/>
      <c r="T23" s="37"/>
      <c r="U23" s="37" t="s">
        <v>64</v>
      </c>
      <c r="V23" s="37" t="str">
        <f t="shared" si="0"/>
        <v>高文至高文</v>
      </c>
      <c r="W23" s="37" t="s">
        <v>65</v>
      </c>
      <c r="X23" s="37" t="s">
        <v>66</v>
      </c>
      <c r="Y23" s="37">
        <f t="shared" si="2"/>
        <v>206.444481</v>
      </c>
      <c r="Z23" s="37" t="s">
        <v>67</v>
      </c>
      <c r="AA23" s="2" t="s">
        <v>105</v>
      </c>
      <c r="AB23" s="2" t="s">
        <v>105</v>
      </c>
      <c r="AC23" s="37"/>
      <c r="AD23" s="37" t="s">
        <v>65</v>
      </c>
      <c r="AE23" s="37" t="s">
        <v>61</v>
      </c>
      <c r="AF23" s="2" t="s">
        <v>90</v>
      </c>
      <c r="AG23" s="37"/>
      <c r="AH23" s="37" t="s">
        <v>69</v>
      </c>
      <c r="AI23" s="37" t="s">
        <v>70</v>
      </c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99" t="s">
        <v>110</v>
      </c>
      <c r="AX23" s="99"/>
    </row>
    <row r="24" s="5" customFormat="1" ht="40.5" spans="1:50">
      <c r="A24" s="36">
        <f>COUNTA($A$4:A23)</f>
        <v>15</v>
      </c>
      <c r="B24" s="37" t="s">
        <v>56</v>
      </c>
      <c r="C24" s="37" t="s">
        <v>57</v>
      </c>
      <c r="D24" s="2" t="s">
        <v>90</v>
      </c>
      <c r="E24" s="38">
        <v>2017</v>
      </c>
      <c r="F24" s="2" t="s">
        <v>111</v>
      </c>
      <c r="G24" s="39" t="s">
        <v>105</v>
      </c>
      <c r="H24" s="37" t="s">
        <v>61</v>
      </c>
      <c r="I24" s="67" t="s">
        <v>62</v>
      </c>
      <c r="J24" s="2">
        <v>2.171</v>
      </c>
      <c r="K24" s="40">
        <v>4.5</v>
      </c>
      <c r="L24" s="37" t="s">
        <v>63</v>
      </c>
      <c r="M24" s="111" t="s">
        <v>112</v>
      </c>
      <c r="N24" s="37"/>
      <c r="O24" s="112" t="str">
        <f t="shared" si="1"/>
        <v>114.917391006496</v>
      </c>
      <c r="P24" s="37"/>
      <c r="Q24" s="37"/>
      <c r="R24" s="37"/>
      <c r="S24" s="37"/>
      <c r="T24" s="37"/>
      <c r="U24" s="37" t="s">
        <v>64</v>
      </c>
      <c r="V24" s="37" t="str">
        <f t="shared" si="0"/>
        <v>枫树坪至包家山</v>
      </c>
      <c r="W24" s="37" t="s">
        <v>65</v>
      </c>
      <c r="X24" s="37" t="s">
        <v>66</v>
      </c>
      <c r="Y24" s="111" t="str">
        <f t="shared" si="2"/>
        <v>114.917391006496</v>
      </c>
      <c r="Z24" s="37" t="s">
        <v>67</v>
      </c>
      <c r="AA24" s="39" t="s">
        <v>105</v>
      </c>
      <c r="AB24" s="39" t="s">
        <v>105</v>
      </c>
      <c r="AC24" s="37"/>
      <c r="AD24" s="37" t="s">
        <v>65</v>
      </c>
      <c r="AE24" s="37" t="s">
        <v>61</v>
      </c>
      <c r="AF24" s="2" t="s">
        <v>90</v>
      </c>
      <c r="AG24" s="37"/>
      <c r="AH24" s="37" t="s">
        <v>69</v>
      </c>
      <c r="AI24" s="37" t="s">
        <v>70</v>
      </c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99" t="s">
        <v>113</v>
      </c>
      <c r="AX24" s="99"/>
    </row>
    <row r="25" s="5" customFormat="1" ht="40" customHeight="1" spans="1:50">
      <c r="A25" s="48"/>
      <c r="B25" s="40" t="s">
        <v>56</v>
      </c>
      <c r="C25" s="40" t="s">
        <v>57</v>
      </c>
      <c r="D25" s="41" t="s">
        <v>90</v>
      </c>
      <c r="E25" s="42">
        <v>2017</v>
      </c>
      <c r="F25" s="41" t="s">
        <v>111</v>
      </c>
      <c r="G25" s="49" t="s">
        <v>114</v>
      </c>
      <c r="H25" s="40" t="s">
        <v>61</v>
      </c>
      <c r="I25" s="70" t="s">
        <v>62</v>
      </c>
      <c r="J25" s="41">
        <v>0.6</v>
      </c>
      <c r="K25" s="40">
        <v>4.5</v>
      </c>
      <c r="L25" s="40" t="s">
        <v>63</v>
      </c>
      <c r="M25" s="76">
        <v>31.7597579935041</v>
      </c>
      <c r="N25" s="40"/>
      <c r="O25" s="69">
        <f t="shared" si="1"/>
        <v>31.7597579935041</v>
      </c>
      <c r="P25" s="40"/>
      <c r="Q25" s="40"/>
      <c r="R25" s="40"/>
      <c r="S25" s="40"/>
      <c r="T25" s="40"/>
      <c r="U25" s="40" t="s">
        <v>64</v>
      </c>
      <c r="V25" s="40" t="str">
        <f t="shared" si="0"/>
        <v>枫树坪至包家山</v>
      </c>
      <c r="W25" s="40" t="s">
        <v>65</v>
      </c>
      <c r="X25" s="40" t="s">
        <v>66</v>
      </c>
      <c r="Y25" s="40">
        <f t="shared" si="2"/>
        <v>31.7597579935041</v>
      </c>
      <c r="Z25" s="40" t="s">
        <v>67</v>
      </c>
      <c r="AA25" s="49" t="s">
        <v>114</v>
      </c>
      <c r="AB25" s="49" t="s">
        <v>114</v>
      </c>
      <c r="AC25" s="40"/>
      <c r="AD25" s="40" t="s">
        <v>65</v>
      </c>
      <c r="AE25" s="40" t="s">
        <v>61</v>
      </c>
      <c r="AF25" s="41" t="s">
        <v>90</v>
      </c>
      <c r="AG25" s="40"/>
      <c r="AH25" s="40" t="s">
        <v>69</v>
      </c>
      <c r="AI25" s="40" t="s">
        <v>70</v>
      </c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11" t="s">
        <v>115</v>
      </c>
      <c r="AX25" s="99"/>
    </row>
    <row r="26" s="5" customFormat="1" ht="42.75" spans="1:50">
      <c r="A26" s="36">
        <f>COUNTA($A$4:A24)</f>
        <v>16</v>
      </c>
      <c r="B26" s="37" t="s">
        <v>56</v>
      </c>
      <c r="C26" s="37" t="s">
        <v>57</v>
      </c>
      <c r="D26" s="2" t="s">
        <v>116</v>
      </c>
      <c r="E26" s="37">
        <v>2018</v>
      </c>
      <c r="F26" s="2" t="s">
        <v>117</v>
      </c>
      <c r="G26" s="39" t="s">
        <v>118</v>
      </c>
      <c r="H26" s="37" t="s">
        <v>61</v>
      </c>
      <c r="I26" s="37" t="s">
        <v>62</v>
      </c>
      <c r="J26" s="2">
        <v>6.36</v>
      </c>
      <c r="K26" s="37">
        <v>3.5</v>
      </c>
      <c r="L26" s="37" t="s">
        <v>63</v>
      </c>
      <c r="M26" s="68">
        <v>60.3815216</v>
      </c>
      <c r="N26" s="37"/>
      <c r="O26" s="68">
        <f t="shared" si="1"/>
        <v>60.3815216</v>
      </c>
      <c r="P26" s="37"/>
      <c r="Q26" s="37"/>
      <c r="R26" s="37"/>
      <c r="S26" s="37"/>
      <c r="T26" s="37"/>
      <c r="U26" s="37" t="s">
        <v>64</v>
      </c>
      <c r="V26" s="37" t="str">
        <f t="shared" si="0"/>
        <v>摆拉村摆绞寨至摆拉村上拉力寨</v>
      </c>
      <c r="W26" s="37" t="s">
        <v>65</v>
      </c>
      <c r="X26" s="37" t="s">
        <v>66</v>
      </c>
      <c r="Y26" s="37">
        <f t="shared" si="2"/>
        <v>60.3815216</v>
      </c>
      <c r="Z26" s="37" t="s">
        <v>67</v>
      </c>
      <c r="AA26" s="39" t="s">
        <v>118</v>
      </c>
      <c r="AB26" s="39" t="s">
        <v>118</v>
      </c>
      <c r="AC26" s="37"/>
      <c r="AD26" s="37" t="s">
        <v>65</v>
      </c>
      <c r="AE26" s="37" t="s">
        <v>61</v>
      </c>
      <c r="AF26" s="2" t="s">
        <v>116</v>
      </c>
      <c r="AG26" s="37"/>
      <c r="AH26" s="37" t="s">
        <v>69</v>
      </c>
      <c r="AI26" s="37" t="s">
        <v>70</v>
      </c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99" t="s">
        <v>119</v>
      </c>
      <c r="AX26" s="99"/>
    </row>
    <row r="27" s="5" customFormat="1" ht="40.5" spans="1:50">
      <c r="A27" s="36">
        <f>COUNTA($A$4:A26)</f>
        <v>17</v>
      </c>
      <c r="B27" s="37" t="s">
        <v>56</v>
      </c>
      <c r="C27" s="37" t="s">
        <v>57</v>
      </c>
      <c r="D27" s="2" t="s">
        <v>116</v>
      </c>
      <c r="E27" s="37">
        <v>2017</v>
      </c>
      <c r="F27" s="2" t="s">
        <v>120</v>
      </c>
      <c r="G27" s="2" t="s">
        <v>121</v>
      </c>
      <c r="H27" s="37" t="s">
        <v>61</v>
      </c>
      <c r="I27" s="37" t="s">
        <v>62</v>
      </c>
      <c r="J27" s="2">
        <v>0.338</v>
      </c>
      <c r="K27" s="37"/>
      <c r="L27" s="37" t="s">
        <v>63</v>
      </c>
      <c r="M27" s="68">
        <v>16.919727</v>
      </c>
      <c r="N27" s="37"/>
      <c r="O27" s="68">
        <f t="shared" si="1"/>
        <v>16.919727</v>
      </c>
      <c r="P27" s="37"/>
      <c r="Q27" s="37"/>
      <c r="R27" s="37"/>
      <c r="S27" s="37"/>
      <c r="T27" s="37"/>
      <c r="U27" s="37" t="s">
        <v>64</v>
      </c>
      <c r="V27" s="37" t="str">
        <f t="shared" si="0"/>
        <v>加化村寨头至下寨</v>
      </c>
      <c r="W27" s="37" t="s">
        <v>65</v>
      </c>
      <c r="X27" s="37" t="s">
        <v>66</v>
      </c>
      <c r="Y27" s="37">
        <f t="shared" si="2"/>
        <v>16.919727</v>
      </c>
      <c r="Z27" s="37" t="s">
        <v>67</v>
      </c>
      <c r="AA27" s="2" t="s">
        <v>121</v>
      </c>
      <c r="AB27" s="2" t="s">
        <v>121</v>
      </c>
      <c r="AC27" s="37"/>
      <c r="AD27" s="37" t="s">
        <v>65</v>
      </c>
      <c r="AE27" s="37" t="s">
        <v>61</v>
      </c>
      <c r="AF27" s="2" t="s">
        <v>116</v>
      </c>
      <c r="AG27" s="37"/>
      <c r="AH27" s="37" t="s">
        <v>69</v>
      </c>
      <c r="AI27" s="37" t="s">
        <v>70</v>
      </c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99" t="s">
        <v>122</v>
      </c>
      <c r="AX27" s="99"/>
    </row>
    <row r="28" s="5" customFormat="1" ht="40.5" spans="1:50">
      <c r="A28" s="36">
        <f>COUNTA($A$4:A27)</f>
        <v>18</v>
      </c>
      <c r="B28" s="37" t="s">
        <v>56</v>
      </c>
      <c r="C28" s="37" t="s">
        <v>57</v>
      </c>
      <c r="D28" s="2" t="s">
        <v>116</v>
      </c>
      <c r="E28" s="37">
        <v>2017</v>
      </c>
      <c r="F28" s="2" t="s">
        <v>123</v>
      </c>
      <c r="G28" s="2" t="s">
        <v>124</v>
      </c>
      <c r="H28" s="37" t="s">
        <v>61</v>
      </c>
      <c r="I28" s="37" t="s">
        <v>62</v>
      </c>
      <c r="J28" s="2">
        <v>0.5</v>
      </c>
      <c r="K28" s="37"/>
      <c r="L28" s="37" t="s">
        <v>63</v>
      </c>
      <c r="M28" s="68">
        <v>17.395042</v>
      </c>
      <c r="N28" s="37"/>
      <c r="O28" s="68">
        <f t="shared" si="1"/>
        <v>17.395042</v>
      </c>
      <c r="P28" s="37"/>
      <c r="Q28" s="37"/>
      <c r="R28" s="37"/>
      <c r="S28" s="37"/>
      <c r="T28" s="37"/>
      <c r="U28" s="37" t="s">
        <v>64</v>
      </c>
      <c r="V28" s="37" t="str">
        <f t="shared" si="0"/>
        <v>计怀路口上寨至下寨</v>
      </c>
      <c r="W28" s="37" t="s">
        <v>65</v>
      </c>
      <c r="X28" s="37" t="s">
        <v>66</v>
      </c>
      <c r="Y28" s="37">
        <f t="shared" si="2"/>
        <v>17.395042</v>
      </c>
      <c r="Z28" s="37" t="s">
        <v>67</v>
      </c>
      <c r="AA28" s="2" t="s">
        <v>124</v>
      </c>
      <c r="AB28" s="2" t="s">
        <v>124</v>
      </c>
      <c r="AC28" s="37"/>
      <c r="AD28" s="37" t="s">
        <v>65</v>
      </c>
      <c r="AE28" s="37" t="s">
        <v>61</v>
      </c>
      <c r="AF28" s="2" t="s">
        <v>116</v>
      </c>
      <c r="AG28" s="37"/>
      <c r="AH28" s="37" t="s">
        <v>69</v>
      </c>
      <c r="AI28" s="37" t="s">
        <v>70</v>
      </c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99" t="s">
        <v>125</v>
      </c>
      <c r="AX28" s="99"/>
    </row>
    <row r="29" s="5" customFormat="1" ht="40.5" spans="1:50">
      <c r="A29" s="36">
        <f>COUNTA($A$4:A28)</f>
        <v>19</v>
      </c>
      <c r="B29" s="37" t="s">
        <v>56</v>
      </c>
      <c r="C29" s="37" t="s">
        <v>57</v>
      </c>
      <c r="D29" s="2" t="s">
        <v>116</v>
      </c>
      <c r="E29" s="37">
        <v>2017</v>
      </c>
      <c r="F29" s="2" t="s">
        <v>126</v>
      </c>
      <c r="G29" s="2" t="s">
        <v>127</v>
      </c>
      <c r="H29" s="37" t="s">
        <v>61</v>
      </c>
      <c r="I29" s="37" t="s">
        <v>62</v>
      </c>
      <c r="J29" s="2">
        <v>4.373</v>
      </c>
      <c r="K29" s="37"/>
      <c r="L29" s="37" t="s">
        <v>63</v>
      </c>
      <c r="M29" s="68">
        <v>177.9719336</v>
      </c>
      <c r="N29" s="37"/>
      <c r="O29" s="68">
        <f t="shared" si="1"/>
        <v>177.9719336</v>
      </c>
      <c r="P29" s="37"/>
      <c r="Q29" s="37"/>
      <c r="R29" s="37"/>
      <c r="S29" s="37"/>
      <c r="T29" s="37"/>
      <c r="U29" s="37" t="s">
        <v>64</v>
      </c>
      <c r="V29" s="37" t="str">
        <f t="shared" si="0"/>
        <v>污果寨至河边寨</v>
      </c>
      <c r="W29" s="37" t="s">
        <v>65</v>
      </c>
      <c r="X29" s="37" t="s">
        <v>66</v>
      </c>
      <c r="Y29" s="37">
        <f t="shared" si="2"/>
        <v>177.9719336</v>
      </c>
      <c r="Z29" s="37" t="s">
        <v>67</v>
      </c>
      <c r="AA29" s="2" t="s">
        <v>127</v>
      </c>
      <c r="AB29" s="2" t="s">
        <v>127</v>
      </c>
      <c r="AC29" s="37"/>
      <c r="AD29" s="37" t="s">
        <v>65</v>
      </c>
      <c r="AE29" s="37" t="s">
        <v>61</v>
      </c>
      <c r="AF29" s="2" t="s">
        <v>116</v>
      </c>
      <c r="AG29" s="37"/>
      <c r="AH29" s="37" t="s">
        <v>69</v>
      </c>
      <c r="AI29" s="37" t="s">
        <v>70</v>
      </c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72"/>
      <c r="AV29" s="99" t="s">
        <v>128</v>
      </c>
      <c r="AX29" s="99"/>
    </row>
    <row r="30" s="5" customFormat="1" ht="40.5" spans="1:50">
      <c r="A30" s="36">
        <f>COUNTA($A$4:A29)</f>
        <v>20</v>
      </c>
      <c r="B30" s="37" t="s">
        <v>56</v>
      </c>
      <c r="C30" s="37" t="s">
        <v>57</v>
      </c>
      <c r="D30" s="2" t="s">
        <v>116</v>
      </c>
      <c r="E30" s="37">
        <v>2017</v>
      </c>
      <c r="F30" s="2" t="s">
        <v>129</v>
      </c>
      <c r="G30" s="2" t="s">
        <v>130</v>
      </c>
      <c r="H30" s="37" t="s">
        <v>61</v>
      </c>
      <c r="I30" s="37" t="s">
        <v>62</v>
      </c>
      <c r="J30" s="2">
        <v>0.35</v>
      </c>
      <c r="K30" s="37"/>
      <c r="L30" s="37" t="s">
        <v>63</v>
      </c>
      <c r="M30" s="68">
        <v>13.6250096</v>
      </c>
      <c r="N30" s="37"/>
      <c r="O30" s="68">
        <f t="shared" si="1"/>
        <v>13.6250096</v>
      </c>
      <c r="P30" s="37"/>
      <c r="Q30" s="37"/>
      <c r="R30" s="37"/>
      <c r="S30" s="37"/>
      <c r="T30" s="37"/>
      <c r="U30" s="37" t="s">
        <v>64</v>
      </c>
      <c r="V30" s="37" t="str">
        <f t="shared" si="0"/>
        <v>加退路口至加乃寨</v>
      </c>
      <c r="W30" s="37" t="s">
        <v>65</v>
      </c>
      <c r="X30" s="37" t="s">
        <v>66</v>
      </c>
      <c r="Y30" s="37">
        <f t="shared" si="2"/>
        <v>13.6250096</v>
      </c>
      <c r="Z30" s="37" t="s">
        <v>67</v>
      </c>
      <c r="AA30" s="2" t="s">
        <v>130</v>
      </c>
      <c r="AB30" s="2" t="s">
        <v>130</v>
      </c>
      <c r="AC30" s="37"/>
      <c r="AD30" s="37" t="s">
        <v>65</v>
      </c>
      <c r="AE30" s="37" t="s">
        <v>61</v>
      </c>
      <c r="AF30" s="2" t="s">
        <v>116</v>
      </c>
      <c r="AG30" s="37"/>
      <c r="AH30" s="37" t="s">
        <v>69</v>
      </c>
      <c r="AI30" s="37" t="s">
        <v>70</v>
      </c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99" t="s">
        <v>131</v>
      </c>
      <c r="AX30" s="99"/>
    </row>
    <row r="31" s="5" customFormat="1" ht="40.5" spans="1:50">
      <c r="A31" s="36">
        <f>COUNTA($A$4:A30)</f>
        <v>21</v>
      </c>
      <c r="B31" s="43" t="s">
        <v>56</v>
      </c>
      <c r="C31" s="43" t="s">
        <v>57</v>
      </c>
      <c r="D31" s="44" t="s">
        <v>132</v>
      </c>
      <c r="E31" s="45">
        <v>2017</v>
      </c>
      <c r="F31" s="44" t="s">
        <v>133</v>
      </c>
      <c r="G31" s="50" t="s">
        <v>134</v>
      </c>
      <c r="H31" s="43" t="s">
        <v>61</v>
      </c>
      <c r="I31" s="71" t="s">
        <v>62</v>
      </c>
      <c r="J31" s="44">
        <v>1</v>
      </c>
      <c r="K31" s="72"/>
      <c r="L31" s="43" t="s">
        <v>63</v>
      </c>
      <c r="M31" s="73">
        <v>49.9407568</v>
      </c>
      <c r="N31" s="43"/>
      <c r="O31" s="74">
        <f t="shared" si="1"/>
        <v>49.9407568</v>
      </c>
      <c r="P31" s="43"/>
      <c r="Q31" s="43"/>
      <c r="R31" s="43"/>
      <c r="S31" s="43"/>
      <c r="T31" s="43"/>
      <c r="U31" s="43" t="s">
        <v>64</v>
      </c>
      <c r="V31" s="43" t="str">
        <f t="shared" si="0"/>
        <v>宰林至宰帮公路</v>
      </c>
      <c r="W31" s="43" t="s">
        <v>65</v>
      </c>
      <c r="X31" s="43" t="s">
        <v>66</v>
      </c>
      <c r="Y31" s="43">
        <f t="shared" si="2"/>
        <v>49.9407568</v>
      </c>
      <c r="Z31" s="43" t="s">
        <v>67</v>
      </c>
      <c r="AA31" s="50" t="s">
        <v>134</v>
      </c>
      <c r="AB31" s="50" t="s">
        <v>134</v>
      </c>
      <c r="AC31" s="43"/>
      <c r="AD31" s="43" t="s">
        <v>65</v>
      </c>
      <c r="AE31" s="43" t="s">
        <v>61</v>
      </c>
      <c r="AF31" s="44" t="s">
        <v>132</v>
      </c>
      <c r="AG31" s="43"/>
      <c r="AH31" s="43" t="s">
        <v>69</v>
      </c>
      <c r="AI31" s="43" t="s">
        <v>70</v>
      </c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99" t="s">
        <v>135</v>
      </c>
      <c r="AX31" s="99"/>
    </row>
    <row r="32" s="5" customFormat="1" ht="40" customHeight="1" spans="1:50">
      <c r="A32" s="36"/>
      <c r="B32" s="37" t="s">
        <v>56</v>
      </c>
      <c r="C32" s="37" t="s">
        <v>57</v>
      </c>
      <c r="D32" s="2" t="s">
        <v>132</v>
      </c>
      <c r="E32" s="38">
        <v>2017</v>
      </c>
      <c r="F32" s="2" t="s">
        <v>133</v>
      </c>
      <c r="G32" s="51" t="s">
        <v>136</v>
      </c>
      <c r="H32" s="37" t="s">
        <v>61</v>
      </c>
      <c r="I32" s="67" t="s">
        <v>62</v>
      </c>
      <c r="J32" s="2">
        <v>6.497</v>
      </c>
      <c r="K32" s="40"/>
      <c r="L32" s="37" t="s">
        <v>63</v>
      </c>
      <c r="M32" s="68">
        <v>324.4650969296</v>
      </c>
      <c r="N32" s="37"/>
      <c r="O32" s="69">
        <f t="shared" si="1"/>
        <v>324.4650969296</v>
      </c>
      <c r="P32" s="37"/>
      <c r="Q32" s="37"/>
      <c r="R32" s="37"/>
      <c r="S32" s="37"/>
      <c r="T32" s="37"/>
      <c r="U32" s="37" t="s">
        <v>64</v>
      </c>
      <c r="V32" s="37" t="str">
        <f t="shared" si="0"/>
        <v>宰林至宰帮公路</v>
      </c>
      <c r="W32" s="37"/>
      <c r="X32" s="37"/>
      <c r="Y32" s="37">
        <f t="shared" si="2"/>
        <v>324.4650969296</v>
      </c>
      <c r="Z32" s="37"/>
      <c r="AA32" s="51" t="s">
        <v>136</v>
      </c>
      <c r="AB32" s="51" t="s">
        <v>136</v>
      </c>
      <c r="AC32" s="37"/>
      <c r="AD32" s="37"/>
      <c r="AE32" s="37"/>
      <c r="AF32" s="2" t="s">
        <v>132</v>
      </c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11" t="s">
        <v>137</v>
      </c>
      <c r="AW32" s="5"/>
      <c r="AX32" s="99"/>
    </row>
    <row r="33" s="5" customFormat="1" ht="40.5" spans="1:50">
      <c r="A33" s="36">
        <f>COUNTA($A$4:A31)</f>
        <v>22</v>
      </c>
      <c r="B33" s="37" t="s">
        <v>56</v>
      </c>
      <c r="C33" s="37" t="s">
        <v>57</v>
      </c>
      <c r="D33" s="2" t="s">
        <v>132</v>
      </c>
      <c r="E33" s="38">
        <v>2017</v>
      </c>
      <c r="F33" s="2" t="s">
        <v>138</v>
      </c>
      <c r="G33" s="52" t="s">
        <v>139</v>
      </c>
      <c r="H33" s="37" t="s">
        <v>61</v>
      </c>
      <c r="I33" s="67" t="s">
        <v>62</v>
      </c>
      <c r="J33" s="2">
        <v>3.246</v>
      </c>
      <c r="K33" s="40"/>
      <c r="L33" s="37" t="s">
        <v>63</v>
      </c>
      <c r="M33" s="68">
        <v>171.785165</v>
      </c>
      <c r="N33" s="37"/>
      <c r="O33" s="69">
        <f t="shared" si="1"/>
        <v>171.785165</v>
      </c>
      <c r="P33" s="37"/>
      <c r="Q33" s="37"/>
      <c r="R33" s="37"/>
      <c r="S33" s="37"/>
      <c r="T33" s="37"/>
      <c r="U33" s="37" t="s">
        <v>64</v>
      </c>
      <c r="V33" s="37" t="str">
        <f t="shared" si="0"/>
        <v>凉亭坳至八九公路</v>
      </c>
      <c r="W33" s="37" t="s">
        <v>65</v>
      </c>
      <c r="X33" s="37" t="s">
        <v>66</v>
      </c>
      <c r="Y33" s="37">
        <f t="shared" si="2"/>
        <v>171.785165</v>
      </c>
      <c r="Z33" s="37" t="s">
        <v>67</v>
      </c>
      <c r="AA33" s="52" t="s">
        <v>139</v>
      </c>
      <c r="AB33" s="52" t="s">
        <v>139</v>
      </c>
      <c r="AC33" s="37"/>
      <c r="AD33" s="37" t="s">
        <v>65</v>
      </c>
      <c r="AE33" s="37" t="s">
        <v>61</v>
      </c>
      <c r="AF33" s="2" t="s">
        <v>132</v>
      </c>
      <c r="AG33" s="37"/>
      <c r="AH33" s="37" t="s">
        <v>69</v>
      </c>
      <c r="AI33" s="37" t="s">
        <v>70</v>
      </c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99" t="s">
        <v>140</v>
      </c>
      <c r="AX33" s="99"/>
    </row>
    <row r="34" s="5" customFormat="1" ht="40.5" spans="1:50">
      <c r="A34" s="36">
        <f>COUNTA($A$4:A33)</f>
        <v>23</v>
      </c>
      <c r="B34" s="37" t="s">
        <v>56</v>
      </c>
      <c r="C34" s="37" t="s">
        <v>57</v>
      </c>
      <c r="D34" s="2" t="s">
        <v>132</v>
      </c>
      <c r="E34" s="38">
        <v>2017</v>
      </c>
      <c r="F34" s="2" t="s">
        <v>141</v>
      </c>
      <c r="G34" s="51" t="s">
        <v>142</v>
      </c>
      <c r="H34" s="37" t="s">
        <v>61</v>
      </c>
      <c r="I34" s="67" t="s">
        <v>62</v>
      </c>
      <c r="J34" s="2">
        <v>2.06</v>
      </c>
      <c r="K34" s="40"/>
      <c r="L34" s="37" t="s">
        <v>63</v>
      </c>
      <c r="M34" s="75">
        <v>84.7681451</v>
      </c>
      <c r="N34" s="75"/>
      <c r="O34" s="69">
        <f t="shared" si="1"/>
        <v>84.7681451</v>
      </c>
      <c r="P34" s="37"/>
      <c r="Q34" s="37"/>
      <c r="R34" s="37"/>
      <c r="S34" s="37"/>
      <c r="T34" s="37"/>
      <c r="U34" s="37" t="s">
        <v>64</v>
      </c>
      <c r="V34" s="37" t="str">
        <f t="shared" si="0"/>
        <v>卡寨至胡家寨</v>
      </c>
      <c r="W34" s="37" t="s">
        <v>65</v>
      </c>
      <c r="X34" s="37" t="s">
        <v>66</v>
      </c>
      <c r="Y34" s="37">
        <f t="shared" si="2"/>
        <v>84.7681451</v>
      </c>
      <c r="Z34" s="37" t="s">
        <v>67</v>
      </c>
      <c r="AA34" s="51" t="s">
        <v>142</v>
      </c>
      <c r="AB34" s="51" t="s">
        <v>142</v>
      </c>
      <c r="AC34" s="37"/>
      <c r="AD34" s="37" t="s">
        <v>65</v>
      </c>
      <c r="AE34" s="37" t="s">
        <v>61</v>
      </c>
      <c r="AF34" s="2" t="s">
        <v>132</v>
      </c>
      <c r="AG34" s="37"/>
      <c r="AH34" s="37" t="s">
        <v>69</v>
      </c>
      <c r="AI34" s="37" t="s">
        <v>70</v>
      </c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99" t="s">
        <v>143</v>
      </c>
      <c r="AX34" s="99"/>
    </row>
    <row r="35" s="5" customFormat="1" ht="40" customHeight="1" spans="1:50">
      <c r="A35" s="36"/>
      <c r="B35" s="37" t="s">
        <v>56</v>
      </c>
      <c r="C35" s="37" t="s">
        <v>57</v>
      </c>
      <c r="D35" s="2" t="s">
        <v>132</v>
      </c>
      <c r="E35" s="38">
        <v>2017</v>
      </c>
      <c r="F35" s="2" t="s">
        <v>141</v>
      </c>
      <c r="G35" s="51" t="s">
        <v>144</v>
      </c>
      <c r="H35" s="37" t="s">
        <v>61</v>
      </c>
      <c r="I35" s="67" t="s">
        <v>62</v>
      </c>
      <c r="J35" s="2">
        <v>3.5</v>
      </c>
      <c r="K35" s="40"/>
      <c r="L35" s="37" t="s">
        <v>63</v>
      </c>
      <c r="M35" s="75">
        <v>144.0235475</v>
      </c>
      <c r="N35" s="75"/>
      <c r="O35" s="69">
        <f t="shared" si="1"/>
        <v>144.0235475</v>
      </c>
      <c r="P35" s="37"/>
      <c r="Q35" s="37"/>
      <c r="R35" s="37"/>
      <c r="S35" s="37"/>
      <c r="T35" s="37"/>
      <c r="U35" s="37" t="s">
        <v>64</v>
      </c>
      <c r="V35" s="37" t="str">
        <f t="shared" si="0"/>
        <v>卡寨至胡家寨</v>
      </c>
      <c r="W35" s="37"/>
      <c r="X35" s="37"/>
      <c r="Y35" s="37">
        <f t="shared" si="2"/>
        <v>144.0235475</v>
      </c>
      <c r="Z35" s="37"/>
      <c r="AA35" s="51" t="s">
        <v>144</v>
      </c>
      <c r="AB35" s="51" t="s">
        <v>144</v>
      </c>
      <c r="AC35" s="37"/>
      <c r="AD35" s="37"/>
      <c r="AE35" s="37"/>
      <c r="AF35" s="2" t="s">
        <v>132</v>
      </c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11" t="s">
        <v>145</v>
      </c>
      <c r="AW35" s="5"/>
      <c r="AX35" s="99"/>
    </row>
    <row r="36" s="5" customFormat="1" ht="40.5" spans="1:50">
      <c r="A36" s="36">
        <f>COUNTA($A$4:A34)</f>
        <v>24</v>
      </c>
      <c r="B36" s="37" t="s">
        <v>56</v>
      </c>
      <c r="C36" s="37" t="s">
        <v>57</v>
      </c>
      <c r="D36" s="2" t="s">
        <v>132</v>
      </c>
      <c r="E36" s="38">
        <v>2017</v>
      </c>
      <c r="F36" s="2" t="s">
        <v>146</v>
      </c>
      <c r="G36" s="52" t="s">
        <v>147</v>
      </c>
      <c r="H36" s="37" t="s">
        <v>61</v>
      </c>
      <c r="I36" s="67" t="s">
        <v>62</v>
      </c>
      <c r="J36" s="2">
        <v>4.618</v>
      </c>
      <c r="K36" s="40"/>
      <c r="L36" s="37" t="s">
        <v>63</v>
      </c>
      <c r="M36" s="68">
        <v>175.422092</v>
      </c>
      <c r="N36" s="37"/>
      <c r="O36" s="69">
        <f t="shared" si="1"/>
        <v>175.422092</v>
      </c>
      <c r="P36" s="37"/>
      <c r="Q36" s="37"/>
      <c r="R36" s="37"/>
      <c r="S36" s="37"/>
      <c r="T36" s="37"/>
      <c r="U36" s="37" t="s">
        <v>64</v>
      </c>
      <c r="V36" s="37" t="str">
        <f t="shared" si="0"/>
        <v>天塘至党京公路</v>
      </c>
      <c r="W36" s="37" t="s">
        <v>65</v>
      </c>
      <c r="X36" s="37" t="s">
        <v>66</v>
      </c>
      <c r="Y36" s="37">
        <f t="shared" si="2"/>
        <v>175.422092</v>
      </c>
      <c r="Z36" s="37" t="s">
        <v>67</v>
      </c>
      <c r="AA36" s="52" t="s">
        <v>147</v>
      </c>
      <c r="AB36" s="52" t="s">
        <v>147</v>
      </c>
      <c r="AC36" s="37"/>
      <c r="AD36" s="37" t="s">
        <v>65</v>
      </c>
      <c r="AE36" s="37" t="s">
        <v>61</v>
      </c>
      <c r="AF36" s="2" t="s">
        <v>132</v>
      </c>
      <c r="AG36" s="37"/>
      <c r="AH36" s="37" t="s">
        <v>69</v>
      </c>
      <c r="AI36" s="37" t="s">
        <v>70</v>
      </c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99" t="s">
        <v>148</v>
      </c>
      <c r="AX36" s="99"/>
    </row>
    <row r="37" s="5" customFormat="1" ht="40.5" spans="1:50">
      <c r="A37" s="36">
        <f>COUNTA($A$4:A36)</f>
        <v>25</v>
      </c>
      <c r="B37" s="37" t="s">
        <v>56</v>
      </c>
      <c r="C37" s="37" t="s">
        <v>57</v>
      </c>
      <c r="D37" s="2" t="s">
        <v>149</v>
      </c>
      <c r="E37" s="38">
        <v>2018</v>
      </c>
      <c r="F37" s="2" t="s">
        <v>150</v>
      </c>
      <c r="G37" s="52" t="s">
        <v>151</v>
      </c>
      <c r="H37" s="37" t="s">
        <v>61</v>
      </c>
      <c r="I37" s="67" t="s">
        <v>62</v>
      </c>
      <c r="J37" s="2">
        <v>8.45</v>
      </c>
      <c r="K37" s="40"/>
      <c r="L37" s="37" t="s">
        <v>63</v>
      </c>
      <c r="M37" s="68">
        <v>258.961238</v>
      </c>
      <c r="N37" s="37"/>
      <c r="O37" s="69">
        <f t="shared" si="1"/>
        <v>258.961238</v>
      </c>
      <c r="P37" s="37"/>
      <c r="Q37" s="37"/>
      <c r="R37" s="37"/>
      <c r="S37" s="37"/>
      <c r="T37" s="37"/>
      <c r="U37" s="37" t="s">
        <v>64</v>
      </c>
      <c r="V37" s="37" t="str">
        <f t="shared" si="0"/>
        <v>孖生至俾丢</v>
      </c>
      <c r="W37" s="37" t="s">
        <v>65</v>
      </c>
      <c r="X37" s="37" t="s">
        <v>66</v>
      </c>
      <c r="Y37" s="37">
        <f t="shared" si="2"/>
        <v>258.961238</v>
      </c>
      <c r="Z37" s="37" t="s">
        <v>67</v>
      </c>
      <c r="AA37" s="52" t="s">
        <v>151</v>
      </c>
      <c r="AB37" s="52" t="s">
        <v>151</v>
      </c>
      <c r="AC37" s="37"/>
      <c r="AD37" s="37" t="s">
        <v>65</v>
      </c>
      <c r="AE37" s="37" t="s">
        <v>61</v>
      </c>
      <c r="AF37" s="2" t="s">
        <v>149</v>
      </c>
      <c r="AG37" s="37"/>
      <c r="AH37" s="37" t="s">
        <v>69</v>
      </c>
      <c r="AI37" s="37" t="s">
        <v>70</v>
      </c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99" t="s">
        <v>152</v>
      </c>
      <c r="AX37" s="99"/>
    </row>
    <row r="38" s="5" customFormat="1" ht="40.5" spans="1:50">
      <c r="A38" s="36">
        <f>COUNTA($A$4:A37)</f>
        <v>26</v>
      </c>
      <c r="B38" s="37" t="s">
        <v>56</v>
      </c>
      <c r="C38" s="37" t="s">
        <v>57</v>
      </c>
      <c r="D38" s="2" t="s">
        <v>149</v>
      </c>
      <c r="E38" s="38">
        <v>2017</v>
      </c>
      <c r="F38" s="2" t="s">
        <v>153</v>
      </c>
      <c r="G38" s="51" t="s">
        <v>151</v>
      </c>
      <c r="H38" s="37" t="s">
        <v>61</v>
      </c>
      <c r="I38" s="67" t="s">
        <v>62</v>
      </c>
      <c r="J38" s="2">
        <v>3.163</v>
      </c>
      <c r="K38" s="40"/>
      <c r="L38" s="37" t="s">
        <v>63</v>
      </c>
      <c r="M38" s="75">
        <v>152.395139389601</v>
      </c>
      <c r="N38" s="37"/>
      <c r="O38" s="69">
        <f t="shared" si="1"/>
        <v>152.395139389601</v>
      </c>
      <c r="P38" s="37"/>
      <c r="Q38" s="37"/>
      <c r="R38" s="37"/>
      <c r="S38" s="37"/>
      <c r="T38" s="37"/>
      <c r="U38" s="37" t="s">
        <v>64</v>
      </c>
      <c r="V38" s="37" t="str">
        <f t="shared" si="0"/>
        <v>本里大凹至党义</v>
      </c>
      <c r="W38" s="37" t="s">
        <v>65</v>
      </c>
      <c r="X38" s="37" t="s">
        <v>66</v>
      </c>
      <c r="Y38" s="37">
        <f t="shared" si="2"/>
        <v>152.395139389601</v>
      </c>
      <c r="Z38" s="37" t="s">
        <v>67</v>
      </c>
      <c r="AA38" s="51" t="s">
        <v>151</v>
      </c>
      <c r="AB38" s="51" t="s">
        <v>151</v>
      </c>
      <c r="AC38" s="37"/>
      <c r="AD38" s="37" t="s">
        <v>65</v>
      </c>
      <c r="AE38" s="37" t="s">
        <v>61</v>
      </c>
      <c r="AF38" s="2" t="s">
        <v>149</v>
      </c>
      <c r="AG38" s="37"/>
      <c r="AH38" s="37" t="s">
        <v>69</v>
      </c>
      <c r="AI38" s="37" t="s">
        <v>70</v>
      </c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99" t="s">
        <v>154</v>
      </c>
      <c r="AX38" s="99"/>
    </row>
    <row r="39" s="7" customFormat="1" ht="40" customHeight="1" spans="1:50">
      <c r="A39" s="36"/>
      <c r="B39" s="37" t="s">
        <v>56</v>
      </c>
      <c r="C39" s="37" t="s">
        <v>57</v>
      </c>
      <c r="D39" s="2" t="s">
        <v>149</v>
      </c>
      <c r="E39" s="38">
        <v>2017</v>
      </c>
      <c r="F39" s="2" t="s">
        <v>153</v>
      </c>
      <c r="G39" s="51" t="s">
        <v>155</v>
      </c>
      <c r="H39" s="37" t="s">
        <v>61</v>
      </c>
      <c r="I39" s="67" t="s">
        <v>62</v>
      </c>
      <c r="J39" s="2">
        <v>6.28</v>
      </c>
      <c r="K39" s="40"/>
      <c r="L39" s="37" t="s">
        <v>63</v>
      </c>
      <c r="M39" s="75">
        <v>302.573972610399</v>
      </c>
      <c r="N39" s="37"/>
      <c r="O39" s="69">
        <f t="shared" si="1"/>
        <v>302.573972610399</v>
      </c>
      <c r="P39" s="37"/>
      <c r="Q39" s="37"/>
      <c r="R39" s="37"/>
      <c r="S39" s="37"/>
      <c r="T39" s="37"/>
      <c r="U39" s="37" t="s">
        <v>64</v>
      </c>
      <c r="V39" s="37" t="str">
        <f t="shared" si="0"/>
        <v>本里大凹至党义</v>
      </c>
      <c r="W39" s="37"/>
      <c r="X39" s="37"/>
      <c r="Y39" s="37">
        <f t="shared" si="2"/>
        <v>302.573972610399</v>
      </c>
      <c r="Z39" s="37"/>
      <c r="AA39" s="51" t="s">
        <v>155</v>
      </c>
      <c r="AB39" s="51" t="s">
        <v>155</v>
      </c>
      <c r="AC39" s="37"/>
      <c r="AD39" s="37"/>
      <c r="AE39" s="37"/>
      <c r="AF39" s="2" t="s">
        <v>149</v>
      </c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11" t="s">
        <v>156</v>
      </c>
      <c r="AW39" s="5"/>
      <c r="AX39" s="99"/>
    </row>
    <row r="40" s="5" customFormat="1" ht="40.5" spans="1:50">
      <c r="A40" s="36">
        <f>COUNTA($A$4:A38)</f>
        <v>27</v>
      </c>
      <c r="B40" s="37" t="s">
        <v>56</v>
      </c>
      <c r="C40" s="37" t="s">
        <v>57</v>
      </c>
      <c r="D40" s="2" t="s">
        <v>149</v>
      </c>
      <c r="E40" s="38">
        <v>2017</v>
      </c>
      <c r="F40" s="2" t="s">
        <v>157</v>
      </c>
      <c r="G40" s="52" t="s">
        <v>155</v>
      </c>
      <c r="H40" s="37" t="s">
        <v>61</v>
      </c>
      <c r="I40" s="67" t="s">
        <v>62</v>
      </c>
      <c r="J40" s="2">
        <v>0.645</v>
      </c>
      <c r="K40" s="40"/>
      <c r="L40" s="37" t="s">
        <v>63</v>
      </c>
      <c r="M40" s="68">
        <v>62.9449294</v>
      </c>
      <c r="N40" s="37"/>
      <c r="O40" s="69">
        <f t="shared" si="1"/>
        <v>62.9449294</v>
      </c>
      <c r="P40" s="37"/>
      <c r="Q40" s="37"/>
      <c r="R40" s="37"/>
      <c r="S40" s="37"/>
      <c r="T40" s="37"/>
      <c r="U40" s="37" t="s">
        <v>64</v>
      </c>
      <c r="V40" s="37" t="str">
        <f t="shared" si="0"/>
        <v>大瑞粮站至老学校</v>
      </c>
      <c r="W40" s="37" t="s">
        <v>65</v>
      </c>
      <c r="X40" s="37" t="s">
        <v>66</v>
      </c>
      <c r="Y40" s="37">
        <f t="shared" si="2"/>
        <v>62.9449294</v>
      </c>
      <c r="Z40" s="37" t="s">
        <v>67</v>
      </c>
      <c r="AA40" s="52" t="s">
        <v>155</v>
      </c>
      <c r="AB40" s="52" t="s">
        <v>155</v>
      </c>
      <c r="AC40" s="37"/>
      <c r="AD40" s="37" t="s">
        <v>65</v>
      </c>
      <c r="AE40" s="37" t="s">
        <v>61</v>
      </c>
      <c r="AF40" s="2" t="s">
        <v>149</v>
      </c>
      <c r="AG40" s="37"/>
      <c r="AH40" s="37" t="s">
        <v>69</v>
      </c>
      <c r="AI40" s="37" t="s">
        <v>70</v>
      </c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99" t="s">
        <v>158</v>
      </c>
      <c r="AX40" s="11"/>
    </row>
    <row r="41" s="5" customFormat="1" ht="40.5" spans="1:50">
      <c r="A41" s="36">
        <f>COUNTA($A$4:A40)</f>
        <v>28</v>
      </c>
      <c r="B41" s="37" t="s">
        <v>56</v>
      </c>
      <c r="C41" s="37" t="s">
        <v>57</v>
      </c>
      <c r="D41" s="2" t="s">
        <v>159</v>
      </c>
      <c r="E41" s="38">
        <v>2017</v>
      </c>
      <c r="F41" s="2" t="s">
        <v>160</v>
      </c>
      <c r="G41" s="39" t="s">
        <v>161</v>
      </c>
      <c r="H41" s="37" t="s">
        <v>61</v>
      </c>
      <c r="I41" s="67" t="s">
        <v>62</v>
      </c>
      <c r="J41" s="2">
        <v>5.1</v>
      </c>
      <c r="K41" s="40"/>
      <c r="L41" s="37" t="s">
        <v>63</v>
      </c>
      <c r="M41" s="75">
        <v>304.287089260624</v>
      </c>
      <c r="N41" s="36"/>
      <c r="O41" s="69">
        <f t="shared" ref="O41:O72" si="3">M41</f>
        <v>304.287089260624</v>
      </c>
      <c r="P41" s="37"/>
      <c r="Q41" s="37"/>
      <c r="R41" s="37"/>
      <c r="S41" s="37"/>
      <c r="T41" s="37"/>
      <c r="U41" s="37" t="s">
        <v>64</v>
      </c>
      <c r="V41" s="37" t="str">
        <f t="shared" si="0"/>
        <v>空申至元姑</v>
      </c>
      <c r="W41" s="37" t="s">
        <v>65</v>
      </c>
      <c r="X41" s="37" t="s">
        <v>66</v>
      </c>
      <c r="Y41" s="37">
        <f t="shared" ref="Y41:Y72" si="4">M41</f>
        <v>304.287089260624</v>
      </c>
      <c r="Z41" s="37" t="s">
        <v>67</v>
      </c>
      <c r="AA41" s="39" t="s">
        <v>161</v>
      </c>
      <c r="AB41" s="39" t="s">
        <v>161</v>
      </c>
      <c r="AC41" s="37"/>
      <c r="AD41" s="37" t="s">
        <v>65</v>
      </c>
      <c r="AE41" s="37" t="s">
        <v>61</v>
      </c>
      <c r="AF41" s="2" t="s">
        <v>159</v>
      </c>
      <c r="AG41" s="37"/>
      <c r="AH41" s="37" t="s">
        <v>69</v>
      </c>
      <c r="AI41" s="37" t="s">
        <v>70</v>
      </c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99" t="s">
        <v>162</v>
      </c>
      <c r="AX41" s="11"/>
    </row>
    <row r="42" s="6" customFormat="1" ht="40" customHeight="1" spans="1:50">
      <c r="A42" s="36"/>
      <c r="B42" s="37" t="s">
        <v>56</v>
      </c>
      <c r="C42" s="37" t="s">
        <v>57</v>
      </c>
      <c r="D42" s="2" t="s">
        <v>159</v>
      </c>
      <c r="E42" s="38">
        <v>2017</v>
      </c>
      <c r="F42" s="2" t="s">
        <v>160</v>
      </c>
      <c r="G42" s="39" t="s">
        <v>163</v>
      </c>
      <c r="H42" s="37" t="s">
        <v>61</v>
      </c>
      <c r="I42" s="67" t="s">
        <v>62</v>
      </c>
      <c r="J42" s="2">
        <v>3.583</v>
      </c>
      <c r="K42" s="40"/>
      <c r="L42" s="37" t="s">
        <v>63</v>
      </c>
      <c r="M42" s="75">
        <v>213.776596239376</v>
      </c>
      <c r="N42" s="77"/>
      <c r="O42" s="69">
        <f t="shared" si="3"/>
        <v>213.776596239376</v>
      </c>
      <c r="P42" s="37"/>
      <c r="Q42" s="37"/>
      <c r="R42" s="37"/>
      <c r="S42" s="37"/>
      <c r="T42" s="37"/>
      <c r="U42" s="37" t="s">
        <v>64</v>
      </c>
      <c r="V42" s="37" t="str">
        <f t="shared" si="0"/>
        <v>空申至元姑</v>
      </c>
      <c r="W42" s="37"/>
      <c r="X42" s="37"/>
      <c r="Y42" s="37">
        <f t="shared" si="4"/>
        <v>213.776596239376</v>
      </c>
      <c r="Z42" s="37"/>
      <c r="AA42" s="39" t="s">
        <v>163</v>
      </c>
      <c r="AB42" s="39" t="s">
        <v>163</v>
      </c>
      <c r="AC42" s="37"/>
      <c r="AD42" s="37"/>
      <c r="AE42" s="37"/>
      <c r="AF42" s="2" t="s">
        <v>159</v>
      </c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100" t="s">
        <v>164</v>
      </c>
      <c r="AW42" s="5"/>
      <c r="AX42" s="11"/>
    </row>
    <row r="43" s="5" customFormat="1" ht="40.5" spans="1:50">
      <c r="A43" s="36">
        <f>COUNTA($A$4:A42)</f>
        <v>29</v>
      </c>
      <c r="B43" s="37" t="s">
        <v>56</v>
      </c>
      <c r="C43" s="37" t="s">
        <v>57</v>
      </c>
      <c r="D43" s="2" t="s">
        <v>165</v>
      </c>
      <c r="E43" s="38">
        <v>2017</v>
      </c>
      <c r="F43" s="2" t="s">
        <v>166</v>
      </c>
      <c r="G43" s="52" t="s">
        <v>167</v>
      </c>
      <c r="H43" s="37" t="s">
        <v>61</v>
      </c>
      <c r="I43" s="67" t="s">
        <v>62</v>
      </c>
      <c r="J43" s="2">
        <v>0.7</v>
      </c>
      <c r="K43" s="40"/>
      <c r="L43" s="37" t="s">
        <v>63</v>
      </c>
      <c r="M43" s="68">
        <v>45.350838</v>
      </c>
      <c r="N43" s="37"/>
      <c r="O43" s="69">
        <f t="shared" si="3"/>
        <v>45.350838</v>
      </c>
      <c r="P43" s="37"/>
      <c r="Q43" s="37"/>
      <c r="R43" s="37"/>
      <c r="S43" s="37"/>
      <c r="T43" s="37"/>
      <c r="U43" s="37" t="s">
        <v>64</v>
      </c>
      <c r="V43" s="37" t="str">
        <f t="shared" si="0"/>
        <v>公路边至列辰</v>
      </c>
      <c r="W43" s="37" t="s">
        <v>65</v>
      </c>
      <c r="X43" s="37" t="s">
        <v>66</v>
      </c>
      <c r="Y43" s="37">
        <f t="shared" si="4"/>
        <v>45.350838</v>
      </c>
      <c r="Z43" s="37" t="s">
        <v>67</v>
      </c>
      <c r="AA43" s="52" t="s">
        <v>167</v>
      </c>
      <c r="AB43" s="52" t="s">
        <v>167</v>
      </c>
      <c r="AC43" s="37"/>
      <c r="AD43" s="37" t="s">
        <v>65</v>
      </c>
      <c r="AE43" s="37" t="s">
        <v>61</v>
      </c>
      <c r="AF43" s="2" t="s">
        <v>165</v>
      </c>
      <c r="AG43" s="37"/>
      <c r="AH43" s="37" t="s">
        <v>69</v>
      </c>
      <c r="AI43" s="37" t="s">
        <v>70</v>
      </c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99" t="s">
        <v>168</v>
      </c>
      <c r="AX43" s="99"/>
    </row>
    <row r="44" s="5" customFormat="1" ht="40.5" spans="1:50">
      <c r="A44" s="36">
        <f>COUNTA($A$4:A43)</f>
        <v>30</v>
      </c>
      <c r="B44" s="37" t="s">
        <v>56</v>
      </c>
      <c r="C44" s="37" t="s">
        <v>57</v>
      </c>
      <c r="D44" s="2" t="s">
        <v>169</v>
      </c>
      <c r="E44" s="38">
        <v>2018</v>
      </c>
      <c r="F44" s="2" t="s">
        <v>170</v>
      </c>
      <c r="G44" s="53" t="s">
        <v>171</v>
      </c>
      <c r="H44" s="37" t="s">
        <v>61</v>
      </c>
      <c r="I44" s="67" t="s">
        <v>62</v>
      </c>
      <c r="J44" s="2">
        <v>1.304</v>
      </c>
      <c r="K44" s="40"/>
      <c r="L44" s="37" t="s">
        <v>63</v>
      </c>
      <c r="M44" s="68">
        <v>104.425237</v>
      </c>
      <c r="N44" s="37"/>
      <c r="O44" s="69">
        <f t="shared" si="3"/>
        <v>104.425237</v>
      </c>
      <c r="P44" s="37"/>
      <c r="Q44" s="37"/>
      <c r="R44" s="37"/>
      <c r="S44" s="37"/>
      <c r="T44" s="37"/>
      <c r="U44" s="37" t="s">
        <v>64</v>
      </c>
      <c r="V44" s="37" t="str">
        <f t="shared" si="0"/>
        <v>亚丢-俾吊岑</v>
      </c>
      <c r="W44" s="37" t="s">
        <v>65</v>
      </c>
      <c r="X44" s="37" t="s">
        <v>66</v>
      </c>
      <c r="Y44" s="37">
        <f t="shared" si="4"/>
        <v>104.425237</v>
      </c>
      <c r="Z44" s="37" t="s">
        <v>67</v>
      </c>
      <c r="AA44" s="53" t="s">
        <v>171</v>
      </c>
      <c r="AB44" s="53" t="s">
        <v>171</v>
      </c>
      <c r="AC44" s="37"/>
      <c r="AD44" s="37" t="s">
        <v>65</v>
      </c>
      <c r="AE44" s="37" t="s">
        <v>61</v>
      </c>
      <c r="AF44" s="2" t="s">
        <v>169</v>
      </c>
      <c r="AG44" s="37"/>
      <c r="AH44" s="37" t="s">
        <v>69</v>
      </c>
      <c r="AI44" s="37" t="s">
        <v>70</v>
      </c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99" t="s">
        <v>172</v>
      </c>
      <c r="AX44" s="99"/>
    </row>
    <row r="45" s="5" customFormat="1" ht="40.5" spans="1:50">
      <c r="A45" s="36">
        <f>COUNTA($A$4:A44)</f>
        <v>31</v>
      </c>
      <c r="B45" s="37" t="s">
        <v>56</v>
      </c>
      <c r="C45" s="37" t="s">
        <v>57</v>
      </c>
      <c r="D45" s="2" t="s">
        <v>173</v>
      </c>
      <c r="E45" s="38">
        <v>2017</v>
      </c>
      <c r="F45" s="2" t="s">
        <v>174</v>
      </c>
      <c r="G45" s="2" t="s">
        <v>175</v>
      </c>
      <c r="H45" s="37" t="s">
        <v>61</v>
      </c>
      <c r="I45" s="67" t="s">
        <v>62</v>
      </c>
      <c r="J45" s="2">
        <v>9.6</v>
      </c>
      <c r="K45" s="40"/>
      <c r="L45" s="37" t="s">
        <v>63</v>
      </c>
      <c r="M45" s="68">
        <v>262.739858</v>
      </c>
      <c r="N45" s="37"/>
      <c r="O45" s="69">
        <f t="shared" si="3"/>
        <v>262.739858</v>
      </c>
      <c r="P45" s="37"/>
      <c r="Q45" s="37"/>
      <c r="R45" s="37"/>
      <c r="S45" s="37"/>
      <c r="T45" s="37"/>
      <c r="U45" s="37" t="s">
        <v>64</v>
      </c>
      <c r="V45" s="37" t="str">
        <f t="shared" si="0"/>
        <v>公街公路至加榜</v>
      </c>
      <c r="W45" s="37" t="s">
        <v>65</v>
      </c>
      <c r="X45" s="37" t="s">
        <v>66</v>
      </c>
      <c r="Y45" s="37">
        <f t="shared" si="4"/>
        <v>262.739858</v>
      </c>
      <c r="Z45" s="37" t="s">
        <v>67</v>
      </c>
      <c r="AA45" s="2" t="s">
        <v>175</v>
      </c>
      <c r="AB45" s="2" t="s">
        <v>175</v>
      </c>
      <c r="AC45" s="37"/>
      <c r="AD45" s="37" t="s">
        <v>65</v>
      </c>
      <c r="AE45" s="37" t="s">
        <v>61</v>
      </c>
      <c r="AF45" s="2" t="s">
        <v>173</v>
      </c>
      <c r="AG45" s="37"/>
      <c r="AH45" s="37" t="s">
        <v>69</v>
      </c>
      <c r="AI45" s="37" t="s">
        <v>70</v>
      </c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99" t="s">
        <v>176</v>
      </c>
      <c r="AX45" s="99"/>
    </row>
    <row r="46" s="5" customFormat="1" ht="40.5" spans="1:50">
      <c r="A46" s="36">
        <f>COUNTA($A$4:A45)</f>
        <v>32</v>
      </c>
      <c r="B46" s="37" t="s">
        <v>56</v>
      </c>
      <c r="C46" s="37" t="s">
        <v>57</v>
      </c>
      <c r="D46" s="2" t="s">
        <v>173</v>
      </c>
      <c r="E46" s="38">
        <v>2017</v>
      </c>
      <c r="F46" s="2" t="s">
        <v>177</v>
      </c>
      <c r="G46" s="2" t="s">
        <v>178</v>
      </c>
      <c r="H46" s="37" t="s">
        <v>61</v>
      </c>
      <c r="I46" s="67" t="s">
        <v>62</v>
      </c>
      <c r="J46" s="2">
        <v>3.27</v>
      </c>
      <c r="K46" s="40"/>
      <c r="L46" s="37" t="s">
        <v>63</v>
      </c>
      <c r="M46" s="68">
        <v>166.242953</v>
      </c>
      <c r="N46" s="37"/>
      <c r="O46" s="69">
        <f t="shared" si="3"/>
        <v>166.242953</v>
      </c>
      <c r="P46" s="37"/>
      <c r="Q46" s="37"/>
      <c r="R46" s="37"/>
      <c r="S46" s="37"/>
      <c r="T46" s="37"/>
      <c r="U46" s="37" t="s">
        <v>64</v>
      </c>
      <c r="V46" s="37" t="str">
        <f t="shared" si="0"/>
        <v>党民路口至归路</v>
      </c>
      <c r="W46" s="37" t="s">
        <v>65</v>
      </c>
      <c r="X46" s="37" t="s">
        <v>66</v>
      </c>
      <c r="Y46" s="37">
        <f t="shared" si="4"/>
        <v>166.242953</v>
      </c>
      <c r="Z46" s="37" t="s">
        <v>67</v>
      </c>
      <c r="AA46" s="2" t="s">
        <v>178</v>
      </c>
      <c r="AB46" s="2" t="s">
        <v>178</v>
      </c>
      <c r="AC46" s="37"/>
      <c r="AD46" s="37" t="s">
        <v>65</v>
      </c>
      <c r="AE46" s="37" t="s">
        <v>61</v>
      </c>
      <c r="AF46" s="2" t="s">
        <v>173</v>
      </c>
      <c r="AG46" s="37"/>
      <c r="AH46" s="37" t="s">
        <v>69</v>
      </c>
      <c r="AI46" s="37" t="s">
        <v>70</v>
      </c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99" t="s">
        <v>179</v>
      </c>
      <c r="AX46" s="99"/>
    </row>
    <row r="47" s="5" customFormat="1" ht="40.5" spans="1:50">
      <c r="A47" s="36">
        <f>COUNTA($A$4:A46)</f>
        <v>33</v>
      </c>
      <c r="B47" s="37" t="s">
        <v>56</v>
      </c>
      <c r="C47" s="37" t="s">
        <v>57</v>
      </c>
      <c r="D47" s="2" t="s">
        <v>173</v>
      </c>
      <c r="E47" s="38">
        <v>2017</v>
      </c>
      <c r="F47" s="2" t="s">
        <v>180</v>
      </c>
      <c r="G47" s="2" t="s">
        <v>181</v>
      </c>
      <c r="H47" s="37" t="s">
        <v>61</v>
      </c>
      <c r="I47" s="67" t="s">
        <v>62</v>
      </c>
      <c r="J47" s="2">
        <v>1.88</v>
      </c>
      <c r="K47" s="40"/>
      <c r="L47" s="37" t="s">
        <v>63</v>
      </c>
      <c r="M47" s="68">
        <v>96.080255</v>
      </c>
      <c r="N47" s="37"/>
      <c r="O47" s="69">
        <f t="shared" si="3"/>
        <v>96.080255</v>
      </c>
      <c r="P47" s="37"/>
      <c r="Q47" s="37"/>
      <c r="R47" s="37"/>
      <c r="S47" s="37"/>
      <c r="T47" s="37"/>
      <c r="U47" s="37" t="s">
        <v>64</v>
      </c>
      <c r="V47" s="37" t="str">
        <f t="shared" si="0"/>
        <v>乔腮路口至乌兄</v>
      </c>
      <c r="W47" s="37" t="s">
        <v>65</v>
      </c>
      <c r="X47" s="37" t="s">
        <v>66</v>
      </c>
      <c r="Y47" s="37">
        <f t="shared" si="4"/>
        <v>96.080255</v>
      </c>
      <c r="Z47" s="37" t="s">
        <v>67</v>
      </c>
      <c r="AA47" s="2" t="s">
        <v>181</v>
      </c>
      <c r="AB47" s="2" t="s">
        <v>181</v>
      </c>
      <c r="AC47" s="37"/>
      <c r="AD47" s="37" t="s">
        <v>65</v>
      </c>
      <c r="AE47" s="37" t="s">
        <v>61</v>
      </c>
      <c r="AF47" s="2" t="s">
        <v>173</v>
      </c>
      <c r="AG47" s="37"/>
      <c r="AH47" s="37" t="s">
        <v>69</v>
      </c>
      <c r="AI47" s="37" t="s">
        <v>70</v>
      </c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99" t="s">
        <v>182</v>
      </c>
      <c r="AX47" s="99"/>
    </row>
    <row r="48" s="5" customFormat="1" ht="40.5" spans="1:50">
      <c r="A48" s="36">
        <f>COUNTA($A$4:A47)</f>
        <v>34</v>
      </c>
      <c r="B48" s="37" t="s">
        <v>56</v>
      </c>
      <c r="C48" s="37" t="s">
        <v>57</v>
      </c>
      <c r="D48" s="2" t="s">
        <v>173</v>
      </c>
      <c r="E48" s="38">
        <v>2017</v>
      </c>
      <c r="F48" s="2" t="s">
        <v>183</v>
      </c>
      <c r="G48" s="2" t="s">
        <v>184</v>
      </c>
      <c r="H48" s="37" t="s">
        <v>61</v>
      </c>
      <c r="I48" s="67" t="s">
        <v>62</v>
      </c>
      <c r="J48" s="2">
        <v>0.289</v>
      </c>
      <c r="K48" s="40"/>
      <c r="L48" s="37" t="s">
        <v>63</v>
      </c>
      <c r="M48" s="68">
        <v>11.388664</v>
      </c>
      <c r="N48" s="37"/>
      <c r="O48" s="69">
        <f t="shared" si="3"/>
        <v>11.388664</v>
      </c>
      <c r="P48" s="37"/>
      <c r="Q48" s="37"/>
      <c r="R48" s="37"/>
      <c r="S48" s="37"/>
      <c r="T48" s="37"/>
      <c r="U48" s="37" t="s">
        <v>64</v>
      </c>
      <c r="V48" s="37" t="str">
        <f t="shared" si="0"/>
        <v>摆赖公路至摆赖大寨</v>
      </c>
      <c r="W48" s="37" t="s">
        <v>65</v>
      </c>
      <c r="X48" s="37" t="s">
        <v>66</v>
      </c>
      <c r="Y48" s="37">
        <f t="shared" si="4"/>
        <v>11.388664</v>
      </c>
      <c r="Z48" s="37" t="s">
        <v>67</v>
      </c>
      <c r="AA48" s="2" t="s">
        <v>184</v>
      </c>
      <c r="AB48" s="2" t="s">
        <v>184</v>
      </c>
      <c r="AC48" s="37"/>
      <c r="AD48" s="37" t="s">
        <v>65</v>
      </c>
      <c r="AE48" s="37" t="s">
        <v>61</v>
      </c>
      <c r="AF48" s="2" t="s">
        <v>173</v>
      </c>
      <c r="AG48" s="37"/>
      <c r="AH48" s="37" t="s">
        <v>69</v>
      </c>
      <c r="AI48" s="37" t="s">
        <v>70</v>
      </c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99" t="s">
        <v>185</v>
      </c>
      <c r="AX48" s="99"/>
    </row>
    <row r="49" s="5" customFormat="1" ht="40.5" spans="1:50">
      <c r="A49" s="36">
        <f>COUNTA($A$4:A48)</f>
        <v>35</v>
      </c>
      <c r="B49" s="37" t="s">
        <v>56</v>
      </c>
      <c r="C49" s="37" t="s">
        <v>57</v>
      </c>
      <c r="D49" s="2" t="s">
        <v>173</v>
      </c>
      <c r="E49" s="38">
        <v>2017</v>
      </c>
      <c r="F49" s="2" t="s">
        <v>186</v>
      </c>
      <c r="G49" s="2" t="s">
        <v>184</v>
      </c>
      <c r="H49" s="37" t="s">
        <v>61</v>
      </c>
      <c r="I49" s="67" t="s">
        <v>62</v>
      </c>
      <c r="J49" s="2">
        <v>0.616</v>
      </c>
      <c r="K49" s="40"/>
      <c r="L49" s="37" t="s">
        <v>63</v>
      </c>
      <c r="M49" s="68">
        <v>27.196203</v>
      </c>
      <c r="N49" s="37"/>
      <c r="O49" s="69">
        <f t="shared" si="3"/>
        <v>27.196203</v>
      </c>
      <c r="P49" s="37"/>
      <c r="Q49" s="37"/>
      <c r="R49" s="37"/>
      <c r="S49" s="37"/>
      <c r="T49" s="37"/>
      <c r="U49" s="37" t="s">
        <v>64</v>
      </c>
      <c r="V49" s="37" t="str">
        <f t="shared" si="0"/>
        <v>摆赖公路至摆赖小寨</v>
      </c>
      <c r="W49" s="37" t="s">
        <v>65</v>
      </c>
      <c r="X49" s="37" t="s">
        <v>66</v>
      </c>
      <c r="Y49" s="37">
        <f t="shared" si="4"/>
        <v>27.196203</v>
      </c>
      <c r="Z49" s="37" t="s">
        <v>67</v>
      </c>
      <c r="AA49" s="2" t="s">
        <v>184</v>
      </c>
      <c r="AB49" s="2" t="s">
        <v>184</v>
      </c>
      <c r="AC49" s="37"/>
      <c r="AD49" s="37" t="s">
        <v>65</v>
      </c>
      <c r="AE49" s="37" t="s">
        <v>61</v>
      </c>
      <c r="AF49" s="2" t="s">
        <v>173</v>
      </c>
      <c r="AG49" s="37"/>
      <c r="AH49" s="37" t="s">
        <v>69</v>
      </c>
      <c r="AI49" s="37" t="s">
        <v>70</v>
      </c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99" t="s">
        <v>187</v>
      </c>
      <c r="AX49" s="99"/>
    </row>
    <row r="50" s="5" customFormat="1" ht="40.5" spans="1:50">
      <c r="A50" s="36">
        <f>COUNTA($A$4:A49)</f>
        <v>36</v>
      </c>
      <c r="B50" s="37" t="s">
        <v>56</v>
      </c>
      <c r="C50" s="37" t="s">
        <v>57</v>
      </c>
      <c r="D50" s="2" t="s">
        <v>173</v>
      </c>
      <c r="E50" s="38">
        <v>2017</v>
      </c>
      <c r="F50" s="2" t="s">
        <v>188</v>
      </c>
      <c r="G50" s="2" t="s">
        <v>184</v>
      </c>
      <c r="H50" s="37" t="s">
        <v>61</v>
      </c>
      <c r="I50" s="67" t="s">
        <v>62</v>
      </c>
      <c r="J50" s="2">
        <v>4.043</v>
      </c>
      <c r="K50" s="40"/>
      <c r="L50" s="37" t="s">
        <v>63</v>
      </c>
      <c r="M50" s="68">
        <v>166.084049</v>
      </c>
      <c r="N50" s="37"/>
      <c r="O50" s="69">
        <f t="shared" si="3"/>
        <v>166.084049</v>
      </c>
      <c r="P50" s="37"/>
      <c r="Q50" s="37"/>
      <c r="R50" s="37"/>
      <c r="S50" s="37"/>
      <c r="T50" s="37"/>
      <c r="U50" s="37" t="s">
        <v>64</v>
      </c>
      <c r="V50" s="37" t="str">
        <f t="shared" si="0"/>
        <v>摆赖公路至归仰溪</v>
      </c>
      <c r="W50" s="37" t="s">
        <v>65</v>
      </c>
      <c r="X50" s="37" t="s">
        <v>66</v>
      </c>
      <c r="Y50" s="37">
        <f t="shared" si="4"/>
        <v>166.084049</v>
      </c>
      <c r="Z50" s="37" t="s">
        <v>67</v>
      </c>
      <c r="AA50" s="2" t="s">
        <v>184</v>
      </c>
      <c r="AB50" s="2" t="s">
        <v>184</v>
      </c>
      <c r="AC50" s="37"/>
      <c r="AD50" s="37" t="s">
        <v>65</v>
      </c>
      <c r="AE50" s="37" t="s">
        <v>61</v>
      </c>
      <c r="AF50" s="2" t="s">
        <v>173</v>
      </c>
      <c r="AG50" s="37"/>
      <c r="AH50" s="37" t="s">
        <v>69</v>
      </c>
      <c r="AI50" s="37" t="s">
        <v>70</v>
      </c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99" t="s">
        <v>189</v>
      </c>
      <c r="AX50" s="99"/>
    </row>
    <row r="51" s="5" customFormat="1" ht="40.5" spans="1:50">
      <c r="A51" s="36">
        <f>COUNTA($A$4:A50)</f>
        <v>37</v>
      </c>
      <c r="B51" s="37" t="s">
        <v>56</v>
      </c>
      <c r="C51" s="37" t="s">
        <v>57</v>
      </c>
      <c r="D51" s="2" t="s">
        <v>173</v>
      </c>
      <c r="E51" s="38">
        <v>2018</v>
      </c>
      <c r="F51" s="2" t="s">
        <v>190</v>
      </c>
      <c r="G51" s="53" t="s">
        <v>178</v>
      </c>
      <c r="H51" s="37" t="s">
        <v>61</v>
      </c>
      <c r="I51" s="67" t="s">
        <v>62</v>
      </c>
      <c r="J51" s="2">
        <v>2.186</v>
      </c>
      <c r="K51" s="40"/>
      <c r="L51" s="37" t="s">
        <v>63</v>
      </c>
      <c r="M51" s="68">
        <v>117.207662</v>
      </c>
      <c r="N51" s="37"/>
      <c r="O51" s="69">
        <f t="shared" si="3"/>
        <v>117.207662</v>
      </c>
      <c r="P51" s="37"/>
      <c r="Q51" s="37"/>
      <c r="R51" s="37"/>
      <c r="S51" s="37"/>
      <c r="T51" s="37"/>
      <c r="U51" s="37" t="s">
        <v>64</v>
      </c>
      <c r="V51" s="37" t="str">
        <f t="shared" si="0"/>
        <v>党民公路至下党扣</v>
      </c>
      <c r="W51" s="37" t="s">
        <v>65</v>
      </c>
      <c r="X51" s="37" t="s">
        <v>66</v>
      </c>
      <c r="Y51" s="37">
        <f t="shared" si="4"/>
        <v>117.207662</v>
      </c>
      <c r="Z51" s="37" t="s">
        <v>67</v>
      </c>
      <c r="AA51" s="53" t="s">
        <v>178</v>
      </c>
      <c r="AB51" s="53" t="s">
        <v>178</v>
      </c>
      <c r="AC51" s="37"/>
      <c r="AD51" s="37" t="s">
        <v>65</v>
      </c>
      <c r="AE51" s="37" t="s">
        <v>61</v>
      </c>
      <c r="AF51" s="2" t="s">
        <v>173</v>
      </c>
      <c r="AG51" s="37"/>
      <c r="AH51" s="37" t="s">
        <v>69</v>
      </c>
      <c r="AI51" s="37" t="s">
        <v>70</v>
      </c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99" t="s">
        <v>191</v>
      </c>
      <c r="AX51" s="99"/>
    </row>
    <row r="52" s="5" customFormat="1" ht="40.5" spans="1:50">
      <c r="A52" s="36">
        <f>COUNTA($A$4:A51)</f>
        <v>38</v>
      </c>
      <c r="B52" s="37" t="s">
        <v>56</v>
      </c>
      <c r="C52" s="37" t="s">
        <v>57</v>
      </c>
      <c r="D52" s="2" t="s">
        <v>192</v>
      </c>
      <c r="E52" s="38">
        <v>2017</v>
      </c>
      <c r="F52" s="2" t="s">
        <v>193</v>
      </c>
      <c r="G52" s="2" t="s">
        <v>194</v>
      </c>
      <c r="H52" s="37" t="s">
        <v>61</v>
      </c>
      <c r="I52" s="67" t="s">
        <v>62</v>
      </c>
      <c r="J52" s="2">
        <v>10.594</v>
      </c>
      <c r="K52" s="40"/>
      <c r="L52" s="37" t="s">
        <v>63</v>
      </c>
      <c r="M52" s="68">
        <v>582.61717675</v>
      </c>
      <c r="N52" s="37"/>
      <c r="O52" s="69">
        <f t="shared" si="3"/>
        <v>582.61717675</v>
      </c>
      <c r="P52" s="37"/>
      <c r="Q52" s="37"/>
      <c r="R52" s="37"/>
      <c r="S52" s="37"/>
      <c r="T52" s="37"/>
      <c r="U52" s="37" t="s">
        <v>64</v>
      </c>
      <c r="V52" s="37" t="str">
        <f t="shared" si="0"/>
        <v>乌泥乌鸡所坳至韭菜冲</v>
      </c>
      <c r="W52" s="37" t="s">
        <v>65</v>
      </c>
      <c r="X52" s="37" t="s">
        <v>66</v>
      </c>
      <c r="Y52" s="37">
        <f t="shared" si="4"/>
        <v>582.61717675</v>
      </c>
      <c r="Z52" s="37" t="s">
        <v>67</v>
      </c>
      <c r="AA52" s="2" t="s">
        <v>194</v>
      </c>
      <c r="AB52" s="2" t="s">
        <v>194</v>
      </c>
      <c r="AC52" s="37"/>
      <c r="AD52" s="37" t="s">
        <v>65</v>
      </c>
      <c r="AE52" s="37" t="s">
        <v>61</v>
      </c>
      <c r="AF52" s="2" t="s">
        <v>192</v>
      </c>
      <c r="AG52" s="37"/>
      <c r="AH52" s="37" t="s">
        <v>69</v>
      </c>
      <c r="AI52" s="37" t="s">
        <v>70</v>
      </c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99" t="s">
        <v>195</v>
      </c>
      <c r="AX52" s="99"/>
    </row>
    <row r="53" s="5" customFormat="1" ht="40.5" spans="1:50">
      <c r="A53" s="36">
        <f>COUNTA($A$4:A52)</f>
        <v>39</v>
      </c>
      <c r="B53" s="37" t="s">
        <v>56</v>
      </c>
      <c r="C53" s="37" t="s">
        <v>57</v>
      </c>
      <c r="D53" s="2" t="s">
        <v>192</v>
      </c>
      <c r="E53" s="38">
        <v>2017</v>
      </c>
      <c r="F53" s="2" t="s">
        <v>196</v>
      </c>
      <c r="G53" s="2" t="s">
        <v>197</v>
      </c>
      <c r="H53" s="37" t="s">
        <v>61</v>
      </c>
      <c r="I53" s="67" t="s">
        <v>62</v>
      </c>
      <c r="J53" s="2">
        <v>3.789</v>
      </c>
      <c r="K53" s="40"/>
      <c r="L53" s="37" t="s">
        <v>63</v>
      </c>
      <c r="M53" s="68">
        <v>242.1612128</v>
      </c>
      <c r="N53" s="37"/>
      <c r="O53" s="69">
        <f t="shared" si="3"/>
        <v>242.1612128</v>
      </c>
      <c r="P53" s="37"/>
      <c r="Q53" s="37"/>
      <c r="R53" s="37"/>
      <c r="S53" s="37"/>
      <c r="T53" s="37"/>
      <c r="U53" s="37" t="s">
        <v>64</v>
      </c>
      <c r="V53" s="37" t="str">
        <f t="shared" si="0"/>
        <v>四格至乌娥至乌卡</v>
      </c>
      <c r="W53" s="37" t="s">
        <v>65</v>
      </c>
      <c r="X53" s="37" t="s">
        <v>66</v>
      </c>
      <c r="Y53" s="37">
        <f t="shared" si="4"/>
        <v>242.1612128</v>
      </c>
      <c r="Z53" s="37" t="s">
        <v>67</v>
      </c>
      <c r="AA53" s="2" t="s">
        <v>197</v>
      </c>
      <c r="AB53" s="2" t="s">
        <v>197</v>
      </c>
      <c r="AC53" s="37"/>
      <c r="AD53" s="37" t="s">
        <v>65</v>
      </c>
      <c r="AE53" s="37" t="s">
        <v>61</v>
      </c>
      <c r="AF53" s="2" t="s">
        <v>192</v>
      </c>
      <c r="AG53" s="37"/>
      <c r="AH53" s="37" t="s">
        <v>69</v>
      </c>
      <c r="AI53" s="37" t="s">
        <v>70</v>
      </c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99" t="s">
        <v>198</v>
      </c>
      <c r="AX53" s="99"/>
    </row>
    <row r="54" s="5" customFormat="1" ht="40.5" spans="1:50">
      <c r="A54" s="36">
        <f>COUNTA($A$4:A53)</f>
        <v>40</v>
      </c>
      <c r="B54" s="37" t="s">
        <v>56</v>
      </c>
      <c r="C54" s="37" t="s">
        <v>57</v>
      </c>
      <c r="D54" s="2" t="s">
        <v>192</v>
      </c>
      <c r="E54" s="38">
        <v>2017</v>
      </c>
      <c r="F54" s="2" t="s">
        <v>199</v>
      </c>
      <c r="G54" s="2" t="s">
        <v>200</v>
      </c>
      <c r="H54" s="37" t="s">
        <v>61</v>
      </c>
      <c r="I54" s="67" t="s">
        <v>62</v>
      </c>
      <c r="J54" s="2">
        <v>1.29</v>
      </c>
      <c r="K54" s="40"/>
      <c r="L54" s="37" t="s">
        <v>63</v>
      </c>
      <c r="M54" s="68">
        <v>76.984348</v>
      </c>
      <c r="N54" s="37"/>
      <c r="O54" s="69">
        <f t="shared" si="3"/>
        <v>76.984348</v>
      </c>
      <c r="P54" s="37"/>
      <c r="Q54" s="37"/>
      <c r="R54" s="37"/>
      <c r="S54" s="37"/>
      <c r="T54" s="37"/>
      <c r="U54" s="37" t="s">
        <v>64</v>
      </c>
      <c r="V54" s="37" t="str">
        <f t="shared" si="0"/>
        <v>里共河边至上有格</v>
      </c>
      <c r="W54" s="37" t="s">
        <v>65</v>
      </c>
      <c r="X54" s="37" t="s">
        <v>66</v>
      </c>
      <c r="Y54" s="37">
        <f t="shared" si="4"/>
        <v>76.984348</v>
      </c>
      <c r="Z54" s="37" t="s">
        <v>67</v>
      </c>
      <c r="AA54" s="2" t="s">
        <v>200</v>
      </c>
      <c r="AB54" s="2" t="s">
        <v>200</v>
      </c>
      <c r="AC54" s="37"/>
      <c r="AD54" s="37" t="s">
        <v>65</v>
      </c>
      <c r="AE54" s="37" t="s">
        <v>61</v>
      </c>
      <c r="AF54" s="2" t="s">
        <v>192</v>
      </c>
      <c r="AG54" s="37"/>
      <c r="AH54" s="37" t="s">
        <v>69</v>
      </c>
      <c r="AI54" s="37" t="s">
        <v>70</v>
      </c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99" t="s">
        <v>201</v>
      </c>
      <c r="AX54" s="99"/>
    </row>
    <row r="55" s="5" customFormat="1" ht="40.5" spans="1:50">
      <c r="A55" s="36">
        <f>COUNTA($A$4:A54)</f>
        <v>41</v>
      </c>
      <c r="B55" s="37" t="s">
        <v>56</v>
      </c>
      <c r="C55" s="37" t="s">
        <v>57</v>
      </c>
      <c r="D55" s="2" t="s">
        <v>192</v>
      </c>
      <c r="E55" s="38">
        <v>2018</v>
      </c>
      <c r="F55" s="2" t="s">
        <v>202</v>
      </c>
      <c r="G55" s="2" t="s">
        <v>203</v>
      </c>
      <c r="H55" s="37" t="s">
        <v>61</v>
      </c>
      <c r="I55" s="67" t="s">
        <v>62</v>
      </c>
      <c r="J55" s="2">
        <v>2.1</v>
      </c>
      <c r="K55" s="40"/>
      <c r="L55" s="37" t="s">
        <v>63</v>
      </c>
      <c r="M55" s="68">
        <v>55.6137565</v>
      </c>
      <c r="N55" s="37"/>
      <c r="O55" s="69">
        <f t="shared" si="3"/>
        <v>55.6137565</v>
      </c>
      <c r="P55" s="37"/>
      <c r="Q55" s="37"/>
      <c r="R55" s="37"/>
      <c r="S55" s="37"/>
      <c r="T55" s="37"/>
      <c r="U55" s="37" t="s">
        <v>64</v>
      </c>
      <c r="V55" s="37" t="str">
        <f t="shared" si="0"/>
        <v>卯友至三组</v>
      </c>
      <c r="W55" s="37" t="s">
        <v>65</v>
      </c>
      <c r="X55" s="37" t="s">
        <v>66</v>
      </c>
      <c r="Y55" s="37">
        <f t="shared" si="4"/>
        <v>55.6137565</v>
      </c>
      <c r="Z55" s="37" t="s">
        <v>67</v>
      </c>
      <c r="AA55" s="2" t="s">
        <v>203</v>
      </c>
      <c r="AB55" s="2" t="s">
        <v>203</v>
      </c>
      <c r="AC55" s="37"/>
      <c r="AD55" s="37" t="s">
        <v>65</v>
      </c>
      <c r="AE55" s="37" t="s">
        <v>61</v>
      </c>
      <c r="AF55" s="2" t="s">
        <v>192</v>
      </c>
      <c r="AG55" s="37"/>
      <c r="AH55" s="37" t="s">
        <v>69</v>
      </c>
      <c r="AI55" s="37" t="s">
        <v>70</v>
      </c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99" t="s">
        <v>204</v>
      </c>
      <c r="AX55" s="99"/>
    </row>
    <row r="56" s="5" customFormat="1" ht="40.5" spans="1:50">
      <c r="A56" s="36">
        <f>COUNTA($A$4:A55)</f>
        <v>42</v>
      </c>
      <c r="B56" s="37" t="s">
        <v>56</v>
      </c>
      <c r="C56" s="37" t="s">
        <v>57</v>
      </c>
      <c r="D56" s="2" t="s">
        <v>192</v>
      </c>
      <c r="E56" s="38">
        <v>2018</v>
      </c>
      <c r="F56" s="2" t="s">
        <v>205</v>
      </c>
      <c r="G56" s="2" t="s">
        <v>206</v>
      </c>
      <c r="H56" s="37" t="s">
        <v>61</v>
      </c>
      <c r="I56" s="67" t="s">
        <v>62</v>
      </c>
      <c r="J56" s="2">
        <v>5.46</v>
      </c>
      <c r="K56" s="40"/>
      <c r="L56" s="37" t="s">
        <v>63</v>
      </c>
      <c r="M56" s="68">
        <v>313.800501</v>
      </c>
      <c r="N56" s="37"/>
      <c r="O56" s="69">
        <f t="shared" si="3"/>
        <v>313.800501</v>
      </c>
      <c r="P56" s="37"/>
      <c r="Q56" s="37"/>
      <c r="R56" s="37"/>
      <c r="S56" s="37"/>
      <c r="T56" s="37"/>
      <c r="U56" s="37" t="s">
        <v>64</v>
      </c>
      <c r="V56" s="37" t="str">
        <f t="shared" si="0"/>
        <v>怎冷至乌红花轮桥</v>
      </c>
      <c r="W56" s="37" t="s">
        <v>65</v>
      </c>
      <c r="X56" s="37" t="s">
        <v>66</v>
      </c>
      <c r="Y56" s="37">
        <f t="shared" si="4"/>
        <v>313.800501</v>
      </c>
      <c r="Z56" s="37" t="s">
        <v>67</v>
      </c>
      <c r="AA56" s="2" t="s">
        <v>206</v>
      </c>
      <c r="AB56" s="2" t="s">
        <v>206</v>
      </c>
      <c r="AC56" s="37"/>
      <c r="AD56" s="37" t="s">
        <v>65</v>
      </c>
      <c r="AE56" s="37" t="s">
        <v>61</v>
      </c>
      <c r="AF56" s="2" t="s">
        <v>192</v>
      </c>
      <c r="AG56" s="37"/>
      <c r="AH56" s="37" t="s">
        <v>69</v>
      </c>
      <c r="AI56" s="37" t="s">
        <v>70</v>
      </c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99" t="s">
        <v>207</v>
      </c>
      <c r="AX56" s="99"/>
    </row>
    <row r="57" s="5" customFormat="1" ht="40.5" spans="1:50">
      <c r="A57" s="36">
        <f>COUNTA($A$4:A56)</f>
        <v>43</v>
      </c>
      <c r="B57" s="37" t="s">
        <v>56</v>
      </c>
      <c r="C57" s="37" t="s">
        <v>57</v>
      </c>
      <c r="D57" s="2" t="s">
        <v>208</v>
      </c>
      <c r="E57" s="38">
        <v>2017</v>
      </c>
      <c r="F57" s="2" t="s">
        <v>209</v>
      </c>
      <c r="G57" s="39" t="s">
        <v>210</v>
      </c>
      <c r="H57" s="37" t="s">
        <v>61</v>
      </c>
      <c r="I57" s="67" t="s">
        <v>62</v>
      </c>
      <c r="J57" s="2">
        <v>9.2043</v>
      </c>
      <c r="K57" s="40"/>
      <c r="L57" s="37" t="s">
        <v>63</v>
      </c>
      <c r="M57" s="68">
        <v>496.823182</v>
      </c>
      <c r="N57" s="37"/>
      <c r="O57" s="69">
        <f t="shared" si="3"/>
        <v>496.823182</v>
      </c>
      <c r="P57" s="37"/>
      <c r="Q57" s="37"/>
      <c r="R57" s="37"/>
      <c r="S57" s="37"/>
      <c r="T57" s="37"/>
      <c r="U57" s="37" t="s">
        <v>64</v>
      </c>
      <c r="V57" s="37" t="str">
        <f t="shared" ref="V57:V86" si="5">F57</f>
        <v>下毕翁至下拉力</v>
      </c>
      <c r="W57" s="37" t="s">
        <v>65</v>
      </c>
      <c r="X57" s="37" t="s">
        <v>66</v>
      </c>
      <c r="Y57" s="37">
        <f t="shared" si="4"/>
        <v>496.823182</v>
      </c>
      <c r="Z57" s="37" t="s">
        <v>67</v>
      </c>
      <c r="AA57" s="39" t="s">
        <v>210</v>
      </c>
      <c r="AB57" s="39" t="s">
        <v>210</v>
      </c>
      <c r="AC57" s="37"/>
      <c r="AD57" s="37" t="s">
        <v>65</v>
      </c>
      <c r="AE57" s="37" t="s">
        <v>61</v>
      </c>
      <c r="AF57" s="2" t="s">
        <v>208</v>
      </c>
      <c r="AG57" s="37"/>
      <c r="AH57" s="37" t="s">
        <v>69</v>
      </c>
      <c r="AI57" s="37" t="s">
        <v>70</v>
      </c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99" t="s">
        <v>211</v>
      </c>
      <c r="AX57" s="99"/>
    </row>
    <row r="58" s="5" customFormat="1" ht="40.5" spans="1:50">
      <c r="A58" s="36">
        <f>COUNTA($A$4:A57)</f>
        <v>44</v>
      </c>
      <c r="B58" s="37" t="s">
        <v>56</v>
      </c>
      <c r="C58" s="37" t="s">
        <v>57</v>
      </c>
      <c r="D58" s="2" t="s">
        <v>208</v>
      </c>
      <c r="E58" s="38">
        <v>2017</v>
      </c>
      <c r="F58" s="2" t="s">
        <v>212</v>
      </c>
      <c r="G58" s="39" t="s">
        <v>213</v>
      </c>
      <c r="H58" s="37" t="s">
        <v>61</v>
      </c>
      <c r="I58" s="67" t="s">
        <v>62</v>
      </c>
      <c r="J58" s="2">
        <v>8.764</v>
      </c>
      <c r="K58" s="40"/>
      <c r="L58" s="37" t="s">
        <v>63</v>
      </c>
      <c r="M58" s="68">
        <v>425.38571</v>
      </c>
      <c r="N58" s="37"/>
      <c r="O58" s="69">
        <f t="shared" si="3"/>
        <v>425.38571</v>
      </c>
      <c r="P58" s="37"/>
      <c r="Q58" s="37"/>
      <c r="R58" s="37"/>
      <c r="S58" s="37"/>
      <c r="T58" s="37"/>
      <c r="U58" s="37" t="s">
        <v>64</v>
      </c>
      <c r="V58" s="37" t="str">
        <f t="shared" si="5"/>
        <v>村级公路路口至毕贡组</v>
      </c>
      <c r="W58" s="37" t="s">
        <v>65</v>
      </c>
      <c r="X58" s="37" t="s">
        <v>66</v>
      </c>
      <c r="Y58" s="37">
        <f t="shared" si="4"/>
        <v>425.38571</v>
      </c>
      <c r="Z58" s="37" t="s">
        <v>67</v>
      </c>
      <c r="AA58" s="39" t="s">
        <v>213</v>
      </c>
      <c r="AB58" s="39" t="s">
        <v>213</v>
      </c>
      <c r="AC58" s="37"/>
      <c r="AD58" s="37" t="s">
        <v>65</v>
      </c>
      <c r="AE58" s="37" t="s">
        <v>61</v>
      </c>
      <c r="AF58" s="2" t="s">
        <v>208</v>
      </c>
      <c r="AG58" s="37"/>
      <c r="AH58" s="37" t="s">
        <v>69</v>
      </c>
      <c r="AI58" s="37" t="s">
        <v>70</v>
      </c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99" t="s">
        <v>214</v>
      </c>
      <c r="AX58" s="99"/>
    </row>
    <row r="59" s="5" customFormat="1" ht="40.5" spans="1:50">
      <c r="A59" s="36">
        <f>COUNTA($A$4:A58)</f>
        <v>45</v>
      </c>
      <c r="B59" s="37" t="s">
        <v>56</v>
      </c>
      <c r="C59" s="37" t="s">
        <v>57</v>
      </c>
      <c r="D59" s="2" t="s">
        <v>215</v>
      </c>
      <c r="E59" s="38">
        <v>2017</v>
      </c>
      <c r="F59" s="2" t="s">
        <v>216</v>
      </c>
      <c r="G59" s="2" t="s">
        <v>217</v>
      </c>
      <c r="H59" s="37" t="s">
        <v>61</v>
      </c>
      <c r="I59" s="67" t="s">
        <v>62</v>
      </c>
      <c r="J59" s="2">
        <v>3.136</v>
      </c>
      <c r="K59" s="40"/>
      <c r="L59" s="37" t="s">
        <v>63</v>
      </c>
      <c r="M59" s="68">
        <v>164.4392809</v>
      </c>
      <c r="N59" s="37"/>
      <c r="O59" s="69">
        <f t="shared" si="3"/>
        <v>164.4392809</v>
      </c>
      <c r="P59" s="37"/>
      <c r="Q59" s="37"/>
      <c r="R59" s="37"/>
      <c r="S59" s="37"/>
      <c r="T59" s="37"/>
      <c r="U59" s="37" t="s">
        <v>64</v>
      </c>
      <c r="V59" s="37" t="str">
        <f t="shared" si="5"/>
        <v>同流至下寨</v>
      </c>
      <c r="W59" s="37" t="s">
        <v>65</v>
      </c>
      <c r="X59" s="37" t="s">
        <v>66</v>
      </c>
      <c r="Y59" s="37">
        <f t="shared" si="4"/>
        <v>164.4392809</v>
      </c>
      <c r="Z59" s="37" t="s">
        <v>67</v>
      </c>
      <c r="AA59" s="2" t="s">
        <v>217</v>
      </c>
      <c r="AB59" s="2" t="s">
        <v>217</v>
      </c>
      <c r="AC59" s="37"/>
      <c r="AD59" s="37" t="s">
        <v>65</v>
      </c>
      <c r="AE59" s="37" t="s">
        <v>61</v>
      </c>
      <c r="AF59" s="2" t="s">
        <v>215</v>
      </c>
      <c r="AG59" s="37"/>
      <c r="AH59" s="37" t="s">
        <v>69</v>
      </c>
      <c r="AI59" s="37" t="s">
        <v>70</v>
      </c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99" t="s">
        <v>218</v>
      </c>
      <c r="AX59" s="99"/>
    </row>
    <row r="60" s="5" customFormat="1" ht="40.5" spans="1:50">
      <c r="A60" s="36">
        <f>COUNTA($A$4:A59)</f>
        <v>46</v>
      </c>
      <c r="B60" s="37" t="s">
        <v>56</v>
      </c>
      <c r="C60" s="37" t="s">
        <v>57</v>
      </c>
      <c r="D60" s="2" t="s">
        <v>215</v>
      </c>
      <c r="E60" s="38">
        <v>2017</v>
      </c>
      <c r="F60" s="2" t="s">
        <v>219</v>
      </c>
      <c r="G60" s="2" t="s">
        <v>217</v>
      </c>
      <c r="H60" s="37" t="s">
        <v>61</v>
      </c>
      <c r="I60" s="67" t="s">
        <v>62</v>
      </c>
      <c r="J60" s="2">
        <v>3.878</v>
      </c>
      <c r="K60" s="40"/>
      <c r="L60" s="37" t="s">
        <v>63</v>
      </c>
      <c r="M60" s="68">
        <v>196.58179</v>
      </c>
      <c r="N60" s="37"/>
      <c r="O60" s="69">
        <f t="shared" si="3"/>
        <v>196.58179</v>
      </c>
      <c r="P60" s="37"/>
      <c r="Q60" s="37"/>
      <c r="R60" s="37"/>
      <c r="S60" s="37"/>
      <c r="T60" s="37"/>
      <c r="U60" s="37" t="s">
        <v>64</v>
      </c>
      <c r="V60" s="37" t="str">
        <f t="shared" si="5"/>
        <v>同流高秀至瑶人溪</v>
      </c>
      <c r="W60" s="37" t="s">
        <v>65</v>
      </c>
      <c r="X60" s="37" t="s">
        <v>66</v>
      </c>
      <c r="Y60" s="37">
        <f t="shared" si="4"/>
        <v>196.58179</v>
      </c>
      <c r="Z60" s="37" t="s">
        <v>67</v>
      </c>
      <c r="AA60" s="2" t="s">
        <v>217</v>
      </c>
      <c r="AB60" s="2" t="s">
        <v>217</v>
      </c>
      <c r="AC60" s="37"/>
      <c r="AD60" s="37" t="s">
        <v>65</v>
      </c>
      <c r="AE60" s="37" t="s">
        <v>61</v>
      </c>
      <c r="AF60" s="2" t="s">
        <v>215</v>
      </c>
      <c r="AG60" s="37"/>
      <c r="AH60" s="37" t="s">
        <v>69</v>
      </c>
      <c r="AI60" s="37" t="s">
        <v>70</v>
      </c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99" t="s">
        <v>220</v>
      </c>
      <c r="AX60" s="99"/>
    </row>
    <row r="61" s="5" customFormat="1" ht="40.5" spans="1:50">
      <c r="A61" s="36">
        <f>COUNTA($A$4:A60)</f>
        <v>47</v>
      </c>
      <c r="B61" s="37" t="s">
        <v>56</v>
      </c>
      <c r="C61" s="37" t="s">
        <v>57</v>
      </c>
      <c r="D61" s="2" t="s">
        <v>215</v>
      </c>
      <c r="E61" s="38">
        <v>2017</v>
      </c>
      <c r="F61" s="2" t="s">
        <v>221</v>
      </c>
      <c r="G61" s="2" t="s">
        <v>222</v>
      </c>
      <c r="H61" s="37" t="s">
        <v>61</v>
      </c>
      <c r="I61" s="67" t="s">
        <v>62</v>
      </c>
      <c r="J61" s="2">
        <v>0.641</v>
      </c>
      <c r="K61" s="40"/>
      <c r="L61" s="37" t="s">
        <v>63</v>
      </c>
      <c r="M61" s="68">
        <v>36.116672</v>
      </c>
      <c r="N61" s="37"/>
      <c r="O61" s="69">
        <f t="shared" si="3"/>
        <v>36.116672</v>
      </c>
      <c r="P61" s="37"/>
      <c r="Q61" s="37"/>
      <c r="R61" s="37"/>
      <c r="S61" s="37"/>
      <c r="T61" s="37"/>
      <c r="U61" s="37" t="s">
        <v>64</v>
      </c>
      <c r="V61" s="37" t="str">
        <f t="shared" si="5"/>
        <v>乔央村二组通组公路硬化</v>
      </c>
      <c r="W61" s="37" t="s">
        <v>65</v>
      </c>
      <c r="X61" s="37" t="s">
        <v>66</v>
      </c>
      <c r="Y61" s="37">
        <f t="shared" si="4"/>
        <v>36.116672</v>
      </c>
      <c r="Z61" s="37" t="s">
        <v>67</v>
      </c>
      <c r="AA61" s="2" t="s">
        <v>222</v>
      </c>
      <c r="AB61" s="2" t="s">
        <v>222</v>
      </c>
      <c r="AC61" s="37"/>
      <c r="AD61" s="37" t="s">
        <v>65</v>
      </c>
      <c r="AE61" s="37" t="s">
        <v>61</v>
      </c>
      <c r="AF61" s="2" t="s">
        <v>215</v>
      </c>
      <c r="AG61" s="37"/>
      <c r="AH61" s="37" t="s">
        <v>69</v>
      </c>
      <c r="AI61" s="37" t="s">
        <v>70</v>
      </c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99" t="s">
        <v>223</v>
      </c>
      <c r="AX61" s="99"/>
    </row>
    <row r="62" s="5" customFormat="1" ht="40.5" spans="1:50">
      <c r="A62" s="36">
        <f>COUNTA($A$4:A61)</f>
        <v>48</v>
      </c>
      <c r="B62" s="37" t="s">
        <v>56</v>
      </c>
      <c r="C62" s="37" t="s">
        <v>57</v>
      </c>
      <c r="D62" s="2" t="s">
        <v>215</v>
      </c>
      <c r="E62" s="38">
        <v>2017</v>
      </c>
      <c r="F62" s="2" t="s">
        <v>224</v>
      </c>
      <c r="G62" s="2" t="s">
        <v>222</v>
      </c>
      <c r="H62" s="37" t="s">
        <v>61</v>
      </c>
      <c r="I62" s="67" t="s">
        <v>62</v>
      </c>
      <c r="J62" s="2">
        <v>1.999</v>
      </c>
      <c r="K62" s="40"/>
      <c r="L62" s="37" t="s">
        <v>63</v>
      </c>
      <c r="M62" s="68">
        <v>89.588027</v>
      </c>
      <c r="N62" s="37"/>
      <c r="O62" s="69">
        <f t="shared" si="3"/>
        <v>89.588027</v>
      </c>
      <c r="P62" s="37"/>
      <c r="Q62" s="37"/>
      <c r="R62" s="37"/>
      <c r="S62" s="37"/>
      <c r="T62" s="37"/>
      <c r="U62" s="37" t="s">
        <v>64</v>
      </c>
      <c r="V62" s="37" t="str">
        <f t="shared" si="5"/>
        <v>乔央村三组公路硬化</v>
      </c>
      <c r="W62" s="37" t="s">
        <v>65</v>
      </c>
      <c r="X62" s="37" t="s">
        <v>66</v>
      </c>
      <c r="Y62" s="37">
        <f t="shared" si="4"/>
        <v>89.588027</v>
      </c>
      <c r="Z62" s="37" t="s">
        <v>67</v>
      </c>
      <c r="AA62" s="2" t="s">
        <v>222</v>
      </c>
      <c r="AB62" s="2" t="s">
        <v>222</v>
      </c>
      <c r="AC62" s="37"/>
      <c r="AD62" s="37" t="s">
        <v>65</v>
      </c>
      <c r="AE62" s="37" t="s">
        <v>61</v>
      </c>
      <c r="AF62" s="2" t="s">
        <v>215</v>
      </c>
      <c r="AG62" s="37"/>
      <c r="AH62" s="37" t="s">
        <v>69</v>
      </c>
      <c r="AI62" s="37" t="s">
        <v>70</v>
      </c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99" t="s">
        <v>225</v>
      </c>
      <c r="AX62" s="99"/>
    </row>
    <row r="63" s="5" customFormat="1" ht="40.5" spans="1:50">
      <c r="A63" s="36">
        <f>COUNTA($A$4:A62)</f>
        <v>49</v>
      </c>
      <c r="B63" s="37" t="s">
        <v>56</v>
      </c>
      <c r="C63" s="37" t="s">
        <v>57</v>
      </c>
      <c r="D63" s="2" t="s">
        <v>215</v>
      </c>
      <c r="E63" s="38">
        <v>2017</v>
      </c>
      <c r="F63" s="2" t="s">
        <v>226</v>
      </c>
      <c r="G63" s="2" t="s">
        <v>222</v>
      </c>
      <c r="H63" s="37" t="s">
        <v>61</v>
      </c>
      <c r="I63" s="67" t="s">
        <v>62</v>
      </c>
      <c r="J63" s="2">
        <v>0.7</v>
      </c>
      <c r="K63" s="40"/>
      <c r="L63" s="37" t="s">
        <v>63</v>
      </c>
      <c r="M63" s="68">
        <v>33.855119</v>
      </c>
      <c r="N63" s="37"/>
      <c r="O63" s="69">
        <f t="shared" si="3"/>
        <v>33.855119</v>
      </c>
      <c r="P63" s="37"/>
      <c r="Q63" s="37"/>
      <c r="R63" s="37"/>
      <c r="S63" s="37"/>
      <c r="T63" s="37"/>
      <c r="U63" s="37" t="s">
        <v>64</v>
      </c>
      <c r="V63" s="37" t="str">
        <f t="shared" si="5"/>
        <v>乔央村五组通组公路硬化</v>
      </c>
      <c r="W63" s="37" t="s">
        <v>65</v>
      </c>
      <c r="X63" s="37" t="s">
        <v>66</v>
      </c>
      <c r="Y63" s="37">
        <f t="shared" si="4"/>
        <v>33.855119</v>
      </c>
      <c r="Z63" s="37" t="s">
        <v>67</v>
      </c>
      <c r="AA63" s="2" t="s">
        <v>222</v>
      </c>
      <c r="AB63" s="2" t="s">
        <v>222</v>
      </c>
      <c r="AC63" s="37"/>
      <c r="AD63" s="37" t="s">
        <v>65</v>
      </c>
      <c r="AE63" s="37" t="s">
        <v>61</v>
      </c>
      <c r="AF63" s="2" t="s">
        <v>215</v>
      </c>
      <c r="AG63" s="37"/>
      <c r="AH63" s="37" t="s">
        <v>69</v>
      </c>
      <c r="AI63" s="37" t="s">
        <v>70</v>
      </c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99" t="s">
        <v>227</v>
      </c>
      <c r="AX63" s="99"/>
    </row>
    <row r="64" s="5" customFormat="1" ht="40.5" spans="1:50">
      <c r="A64" s="36">
        <f>COUNTA($A$4:A63)</f>
        <v>50</v>
      </c>
      <c r="B64" s="37" t="s">
        <v>56</v>
      </c>
      <c r="C64" s="37" t="s">
        <v>57</v>
      </c>
      <c r="D64" s="2" t="s">
        <v>215</v>
      </c>
      <c r="E64" s="38">
        <v>2017</v>
      </c>
      <c r="F64" s="2" t="s">
        <v>228</v>
      </c>
      <c r="G64" s="39" t="s">
        <v>222</v>
      </c>
      <c r="H64" s="37" t="s">
        <v>61</v>
      </c>
      <c r="I64" s="67" t="s">
        <v>62</v>
      </c>
      <c r="J64" s="2">
        <v>1.6</v>
      </c>
      <c r="K64" s="40"/>
      <c r="L64" s="37" t="s">
        <v>63</v>
      </c>
      <c r="M64" s="68">
        <v>90.7363269428277</v>
      </c>
      <c r="N64" s="37"/>
      <c r="O64" s="69">
        <f t="shared" si="3"/>
        <v>90.7363269428277</v>
      </c>
      <c r="P64" s="37"/>
      <c r="Q64" s="37"/>
      <c r="R64" s="37"/>
      <c r="S64" s="37"/>
      <c r="T64" s="37"/>
      <c r="U64" s="37" t="s">
        <v>64</v>
      </c>
      <c r="V64" s="37" t="str">
        <f t="shared" si="5"/>
        <v>乔央至怎贝</v>
      </c>
      <c r="W64" s="37" t="s">
        <v>65</v>
      </c>
      <c r="X64" s="37" t="s">
        <v>66</v>
      </c>
      <c r="Y64" s="37">
        <f t="shared" si="4"/>
        <v>90.7363269428277</v>
      </c>
      <c r="Z64" s="37" t="s">
        <v>67</v>
      </c>
      <c r="AA64" s="39" t="s">
        <v>222</v>
      </c>
      <c r="AB64" s="39" t="s">
        <v>222</v>
      </c>
      <c r="AC64" s="37"/>
      <c r="AD64" s="37" t="s">
        <v>65</v>
      </c>
      <c r="AE64" s="37" t="s">
        <v>61</v>
      </c>
      <c r="AF64" s="2" t="s">
        <v>215</v>
      </c>
      <c r="AG64" s="37"/>
      <c r="AH64" s="37" t="s">
        <v>69</v>
      </c>
      <c r="AI64" s="37" t="s">
        <v>70</v>
      </c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99" t="s">
        <v>229</v>
      </c>
      <c r="AX64" s="99"/>
    </row>
    <row r="65" s="7" customFormat="1" ht="40" customHeight="1" spans="1:50">
      <c r="A65" s="36"/>
      <c r="B65" s="37" t="s">
        <v>56</v>
      </c>
      <c r="C65" s="37" t="s">
        <v>57</v>
      </c>
      <c r="D65" s="2" t="s">
        <v>215</v>
      </c>
      <c r="E65" s="38">
        <v>2017</v>
      </c>
      <c r="F65" s="2" t="s">
        <v>228</v>
      </c>
      <c r="G65" s="39" t="s">
        <v>230</v>
      </c>
      <c r="H65" s="37" t="s">
        <v>61</v>
      </c>
      <c r="I65" s="67" t="s">
        <v>62</v>
      </c>
      <c r="J65" s="2">
        <v>4.023</v>
      </c>
      <c r="K65" s="40"/>
      <c r="L65" s="37" t="s">
        <v>63</v>
      </c>
      <c r="M65" s="68">
        <v>228.145152056872</v>
      </c>
      <c r="N65" s="37"/>
      <c r="O65" s="69">
        <f t="shared" si="3"/>
        <v>228.145152056872</v>
      </c>
      <c r="P65" s="37"/>
      <c r="Q65" s="37"/>
      <c r="R65" s="37"/>
      <c r="S65" s="37"/>
      <c r="T65" s="37"/>
      <c r="U65" s="37" t="s">
        <v>64</v>
      </c>
      <c r="V65" s="37" t="str">
        <f t="shared" si="5"/>
        <v>乔央至怎贝</v>
      </c>
      <c r="W65" s="37"/>
      <c r="X65" s="37"/>
      <c r="Y65" s="37">
        <f t="shared" si="4"/>
        <v>228.145152056872</v>
      </c>
      <c r="Z65" s="37"/>
      <c r="AA65" s="39" t="s">
        <v>230</v>
      </c>
      <c r="AB65" s="39" t="s">
        <v>230</v>
      </c>
      <c r="AC65" s="37"/>
      <c r="AD65" s="37"/>
      <c r="AE65" s="37"/>
      <c r="AF65" s="2" t="s">
        <v>215</v>
      </c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11" t="s">
        <v>231</v>
      </c>
      <c r="AW65" s="5"/>
      <c r="AX65" s="99"/>
    </row>
    <row r="66" s="5" customFormat="1" ht="40.5" spans="1:50">
      <c r="A66" s="36">
        <f>COUNTA($A$4:A64)</f>
        <v>51</v>
      </c>
      <c r="B66" s="37" t="s">
        <v>56</v>
      </c>
      <c r="C66" s="37" t="s">
        <v>57</v>
      </c>
      <c r="D66" s="2" t="s">
        <v>215</v>
      </c>
      <c r="E66" s="38">
        <v>2017</v>
      </c>
      <c r="F66" s="2" t="s">
        <v>232</v>
      </c>
      <c r="G66" s="53" t="s">
        <v>233</v>
      </c>
      <c r="H66" s="37" t="s">
        <v>61</v>
      </c>
      <c r="I66" s="67" t="s">
        <v>62</v>
      </c>
      <c r="J66" s="2">
        <v>5.161</v>
      </c>
      <c r="K66" s="40"/>
      <c r="L66" s="37" t="s">
        <v>63</v>
      </c>
      <c r="M66" s="68">
        <v>318.513666</v>
      </c>
      <c r="N66" s="37"/>
      <c r="O66" s="69">
        <f t="shared" si="3"/>
        <v>318.513666</v>
      </c>
      <c r="P66" s="37"/>
      <c r="Q66" s="37"/>
      <c r="R66" s="37"/>
      <c r="S66" s="37"/>
      <c r="T66" s="37"/>
      <c r="U66" s="37" t="s">
        <v>64</v>
      </c>
      <c r="V66" s="37" t="str">
        <f t="shared" si="5"/>
        <v>党细至冷里</v>
      </c>
      <c r="W66" s="37" t="s">
        <v>65</v>
      </c>
      <c r="X66" s="37" t="s">
        <v>66</v>
      </c>
      <c r="Y66" s="37">
        <f t="shared" si="4"/>
        <v>318.513666</v>
      </c>
      <c r="Z66" s="37" t="s">
        <v>67</v>
      </c>
      <c r="AA66" s="53" t="s">
        <v>233</v>
      </c>
      <c r="AB66" s="53" t="s">
        <v>233</v>
      </c>
      <c r="AC66" s="37"/>
      <c r="AD66" s="37" t="s">
        <v>65</v>
      </c>
      <c r="AE66" s="37" t="s">
        <v>61</v>
      </c>
      <c r="AF66" s="2" t="s">
        <v>215</v>
      </c>
      <c r="AG66" s="37"/>
      <c r="AH66" s="37" t="s">
        <v>69</v>
      </c>
      <c r="AI66" s="37" t="s">
        <v>70</v>
      </c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99" t="s">
        <v>234</v>
      </c>
      <c r="AX66" s="99"/>
    </row>
    <row r="67" s="5" customFormat="1" ht="40.5" spans="1:50">
      <c r="A67" s="36">
        <f>COUNTA($A$4:A66)</f>
        <v>52</v>
      </c>
      <c r="B67" s="37" t="s">
        <v>56</v>
      </c>
      <c r="C67" s="37" t="s">
        <v>57</v>
      </c>
      <c r="D67" s="2" t="s">
        <v>215</v>
      </c>
      <c r="E67" s="38">
        <v>2017</v>
      </c>
      <c r="F67" s="2" t="s">
        <v>235</v>
      </c>
      <c r="G67" s="39" t="s">
        <v>230</v>
      </c>
      <c r="H67" s="37" t="s">
        <v>61</v>
      </c>
      <c r="I67" s="67" t="s">
        <v>62</v>
      </c>
      <c r="J67" s="2">
        <v>2.5</v>
      </c>
      <c r="K67" s="40"/>
      <c r="L67" s="37" t="s">
        <v>63</v>
      </c>
      <c r="M67" s="68">
        <v>55.4379943432119</v>
      </c>
      <c r="N67" s="37"/>
      <c r="O67" s="69">
        <f t="shared" si="3"/>
        <v>55.4379943432119</v>
      </c>
      <c r="P67" s="37"/>
      <c r="Q67" s="37"/>
      <c r="R67" s="37"/>
      <c r="S67" s="37"/>
      <c r="T67" s="37"/>
      <c r="U67" s="37" t="s">
        <v>64</v>
      </c>
      <c r="V67" s="37" t="str">
        <f t="shared" si="5"/>
        <v>党调至怎贝</v>
      </c>
      <c r="W67" s="37" t="s">
        <v>65</v>
      </c>
      <c r="X67" s="37" t="s">
        <v>66</v>
      </c>
      <c r="Y67" s="37">
        <f t="shared" si="4"/>
        <v>55.4379943432119</v>
      </c>
      <c r="Z67" s="37" t="s">
        <v>67</v>
      </c>
      <c r="AA67" s="39" t="s">
        <v>230</v>
      </c>
      <c r="AB67" s="39" t="s">
        <v>230</v>
      </c>
      <c r="AC67" s="37"/>
      <c r="AD67" s="37" t="s">
        <v>65</v>
      </c>
      <c r="AE67" s="37" t="s">
        <v>61</v>
      </c>
      <c r="AF67" s="2" t="s">
        <v>215</v>
      </c>
      <c r="AG67" s="37"/>
      <c r="AH67" s="37" t="s">
        <v>69</v>
      </c>
      <c r="AI67" s="37" t="s">
        <v>70</v>
      </c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99" t="s">
        <v>236</v>
      </c>
      <c r="AX67" s="99"/>
    </row>
    <row r="68" s="6" customFormat="1" ht="40" customHeight="1" spans="1:50">
      <c r="A68" s="36"/>
      <c r="B68" s="37" t="s">
        <v>56</v>
      </c>
      <c r="C68" s="37" t="s">
        <v>57</v>
      </c>
      <c r="D68" s="2" t="s">
        <v>215</v>
      </c>
      <c r="E68" s="38">
        <v>2017</v>
      </c>
      <c r="F68" s="2" t="s">
        <v>235</v>
      </c>
      <c r="G68" s="39" t="s">
        <v>237</v>
      </c>
      <c r="H68" s="37" t="s">
        <v>61</v>
      </c>
      <c r="I68" s="67" t="s">
        <v>62</v>
      </c>
      <c r="J68" s="2">
        <v>1.488</v>
      </c>
      <c r="K68" s="40"/>
      <c r="L68" s="37" t="s">
        <v>63</v>
      </c>
      <c r="M68" s="68">
        <v>32.9966942330797</v>
      </c>
      <c r="N68" s="37"/>
      <c r="O68" s="69">
        <f t="shared" si="3"/>
        <v>32.9966942330797</v>
      </c>
      <c r="P68" s="37"/>
      <c r="Q68" s="37"/>
      <c r="R68" s="37"/>
      <c r="S68" s="37"/>
      <c r="T68" s="37"/>
      <c r="U68" s="37" t="s">
        <v>64</v>
      </c>
      <c r="V68" s="37" t="str">
        <f t="shared" si="5"/>
        <v>党调至怎贝</v>
      </c>
      <c r="W68" s="37"/>
      <c r="X68" s="37"/>
      <c r="Y68" s="37">
        <f t="shared" si="4"/>
        <v>32.9966942330797</v>
      </c>
      <c r="Z68" s="37"/>
      <c r="AA68" s="39" t="s">
        <v>237</v>
      </c>
      <c r="AB68" s="39" t="s">
        <v>237</v>
      </c>
      <c r="AC68" s="37"/>
      <c r="AD68" s="37"/>
      <c r="AE68" s="37"/>
      <c r="AF68" s="2" t="s">
        <v>215</v>
      </c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100" t="s">
        <v>238</v>
      </c>
      <c r="AW68" s="5"/>
      <c r="AX68" s="99"/>
    </row>
    <row r="69" s="5" customFormat="1" ht="40.5" spans="1:50">
      <c r="A69" s="36">
        <f>COUNTA($A$4:A68)</f>
        <v>53</v>
      </c>
      <c r="B69" s="37" t="s">
        <v>56</v>
      </c>
      <c r="C69" s="37" t="s">
        <v>57</v>
      </c>
      <c r="D69" s="2" t="s">
        <v>239</v>
      </c>
      <c r="E69" s="38">
        <v>2017</v>
      </c>
      <c r="F69" s="2" t="s">
        <v>240</v>
      </c>
      <c r="G69" s="2" t="s">
        <v>241</v>
      </c>
      <c r="H69" s="37" t="s">
        <v>61</v>
      </c>
      <c r="I69" s="67" t="s">
        <v>62</v>
      </c>
      <c r="J69" s="2">
        <v>2.595</v>
      </c>
      <c r="K69" s="40"/>
      <c r="L69" s="37" t="s">
        <v>63</v>
      </c>
      <c r="M69" s="68">
        <v>153.6487883</v>
      </c>
      <c r="N69" s="37"/>
      <c r="O69" s="69">
        <f t="shared" si="3"/>
        <v>153.6487883</v>
      </c>
      <c r="P69" s="37"/>
      <c r="Q69" s="37"/>
      <c r="R69" s="37"/>
      <c r="S69" s="37"/>
      <c r="T69" s="37"/>
      <c r="U69" s="37" t="s">
        <v>64</v>
      </c>
      <c r="V69" s="37" t="str">
        <f t="shared" si="5"/>
        <v>G321国道至乌秀新寨通组公路</v>
      </c>
      <c r="W69" s="37" t="s">
        <v>65</v>
      </c>
      <c r="X69" s="37" t="s">
        <v>66</v>
      </c>
      <c r="Y69" s="37">
        <f t="shared" si="4"/>
        <v>153.6487883</v>
      </c>
      <c r="Z69" s="37" t="s">
        <v>67</v>
      </c>
      <c r="AA69" s="2" t="s">
        <v>241</v>
      </c>
      <c r="AB69" s="2" t="s">
        <v>241</v>
      </c>
      <c r="AC69" s="37"/>
      <c r="AD69" s="37" t="s">
        <v>65</v>
      </c>
      <c r="AE69" s="37" t="s">
        <v>61</v>
      </c>
      <c r="AF69" s="2" t="s">
        <v>239</v>
      </c>
      <c r="AG69" s="37"/>
      <c r="AH69" s="37" t="s">
        <v>69</v>
      </c>
      <c r="AI69" s="37" t="s">
        <v>70</v>
      </c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99" t="s">
        <v>242</v>
      </c>
      <c r="AX69" s="99"/>
    </row>
    <row r="70" s="5" customFormat="1" ht="40.5" spans="1:50">
      <c r="A70" s="36">
        <f>COUNTA($A$4:A69)</f>
        <v>54</v>
      </c>
      <c r="B70" s="37" t="s">
        <v>56</v>
      </c>
      <c r="C70" s="37" t="s">
        <v>57</v>
      </c>
      <c r="D70" s="2" t="s">
        <v>239</v>
      </c>
      <c r="E70" s="38">
        <v>2017</v>
      </c>
      <c r="F70" s="2" t="s">
        <v>243</v>
      </c>
      <c r="G70" s="2" t="s">
        <v>244</v>
      </c>
      <c r="H70" s="37" t="s">
        <v>61</v>
      </c>
      <c r="I70" s="67" t="s">
        <v>62</v>
      </c>
      <c r="J70" s="2">
        <v>4.9</v>
      </c>
      <c r="K70" s="40"/>
      <c r="L70" s="37" t="s">
        <v>63</v>
      </c>
      <c r="M70" s="68">
        <v>246.5832066</v>
      </c>
      <c r="N70" s="37"/>
      <c r="O70" s="69">
        <f t="shared" si="3"/>
        <v>246.5832066</v>
      </c>
      <c r="P70" s="37"/>
      <c r="Q70" s="37"/>
      <c r="R70" s="37"/>
      <c r="S70" s="37"/>
      <c r="T70" s="37"/>
      <c r="U70" s="37" t="s">
        <v>64</v>
      </c>
      <c r="V70" s="37" t="str">
        <f t="shared" si="5"/>
        <v>娘讲至摆居通组公路</v>
      </c>
      <c r="W70" s="37" t="s">
        <v>65</v>
      </c>
      <c r="X70" s="37" t="s">
        <v>66</v>
      </c>
      <c r="Y70" s="37">
        <f t="shared" si="4"/>
        <v>246.5832066</v>
      </c>
      <c r="Z70" s="37" t="s">
        <v>67</v>
      </c>
      <c r="AA70" s="2" t="s">
        <v>244</v>
      </c>
      <c r="AB70" s="2" t="s">
        <v>244</v>
      </c>
      <c r="AC70" s="37"/>
      <c r="AD70" s="37" t="s">
        <v>65</v>
      </c>
      <c r="AE70" s="37" t="s">
        <v>61</v>
      </c>
      <c r="AF70" s="2" t="s">
        <v>239</v>
      </c>
      <c r="AG70" s="37"/>
      <c r="AH70" s="37" t="s">
        <v>69</v>
      </c>
      <c r="AI70" s="37" t="s">
        <v>70</v>
      </c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99" t="s">
        <v>245</v>
      </c>
      <c r="AX70" s="99"/>
    </row>
    <row r="71" s="5" customFormat="1" ht="40.5" spans="1:50">
      <c r="A71" s="36">
        <f>COUNTA($A$4:A70)</f>
        <v>55</v>
      </c>
      <c r="B71" s="37" t="s">
        <v>56</v>
      </c>
      <c r="C71" s="37" t="s">
        <v>57</v>
      </c>
      <c r="D71" s="2" t="s">
        <v>239</v>
      </c>
      <c r="E71" s="38">
        <v>2017</v>
      </c>
      <c r="F71" s="2" t="s">
        <v>246</v>
      </c>
      <c r="G71" s="2" t="s">
        <v>244</v>
      </c>
      <c r="H71" s="37" t="s">
        <v>61</v>
      </c>
      <c r="I71" s="67" t="s">
        <v>62</v>
      </c>
      <c r="J71" s="2">
        <v>6.0493</v>
      </c>
      <c r="K71" s="40"/>
      <c r="L71" s="37" t="s">
        <v>63</v>
      </c>
      <c r="M71" s="68">
        <v>350.535563</v>
      </c>
      <c r="N71" s="37"/>
      <c r="O71" s="69">
        <f t="shared" si="3"/>
        <v>350.535563</v>
      </c>
      <c r="P71" s="37"/>
      <c r="Q71" s="37"/>
      <c r="R71" s="37"/>
      <c r="S71" s="37"/>
      <c r="T71" s="37"/>
      <c r="U71" s="37" t="s">
        <v>64</v>
      </c>
      <c r="V71" s="37" t="str">
        <f t="shared" si="5"/>
        <v>摆吉村委会至排少通组公路</v>
      </c>
      <c r="W71" s="37" t="s">
        <v>65</v>
      </c>
      <c r="X71" s="37" t="s">
        <v>66</v>
      </c>
      <c r="Y71" s="37">
        <f t="shared" si="4"/>
        <v>350.535563</v>
      </c>
      <c r="Z71" s="37" t="s">
        <v>67</v>
      </c>
      <c r="AA71" s="2" t="s">
        <v>244</v>
      </c>
      <c r="AB71" s="2" t="s">
        <v>244</v>
      </c>
      <c r="AC71" s="37"/>
      <c r="AD71" s="37" t="s">
        <v>65</v>
      </c>
      <c r="AE71" s="37" t="s">
        <v>61</v>
      </c>
      <c r="AF71" s="2" t="s">
        <v>239</v>
      </c>
      <c r="AG71" s="37"/>
      <c r="AH71" s="37" t="s">
        <v>69</v>
      </c>
      <c r="AI71" s="37" t="s">
        <v>70</v>
      </c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99" t="s">
        <v>247</v>
      </c>
      <c r="AX71" s="99"/>
    </row>
    <row r="72" s="5" customFormat="1" ht="40.5" spans="1:50">
      <c r="A72" s="36">
        <f>COUNTA($A$4:A71)</f>
        <v>56</v>
      </c>
      <c r="B72" s="37" t="s">
        <v>56</v>
      </c>
      <c r="C72" s="37" t="s">
        <v>57</v>
      </c>
      <c r="D72" s="2" t="s">
        <v>239</v>
      </c>
      <c r="E72" s="38">
        <v>2017</v>
      </c>
      <c r="F72" s="2" t="s">
        <v>248</v>
      </c>
      <c r="G72" s="2" t="s">
        <v>249</v>
      </c>
      <c r="H72" s="37" t="s">
        <v>61</v>
      </c>
      <c r="I72" s="67" t="s">
        <v>62</v>
      </c>
      <c r="J72" s="2">
        <v>7.2</v>
      </c>
      <c r="K72" s="40"/>
      <c r="L72" s="37" t="s">
        <v>63</v>
      </c>
      <c r="M72" s="68">
        <v>109.6915299</v>
      </c>
      <c r="N72" s="37"/>
      <c r="O72" s="69">
        <f t="shared" si="3"/>
        <v>109.6915299</v>
      </c>
      <c r="P72" s="37"/>
      <c r="Q72" s="37"/>
      <c r="R72" s="37"/>
      <c r="S72" s="37"/>
      <c r="T72" s="37"/>
      <c r="U72" s="37" t="s">
        <v>64</v>
      </c>
      <c r="V72" s="37" t="str">
        <f t="shared" si="5"/>
        <v>高旧二组至摆贝里令通组公路</v>
      </c>
      <c r="W72" s="37" t="s">
        <v>65</v>
      </c>
      <c r="X72" s="37" t="s">
        <v>66</v>
      </c>
      <c r="Y72" s="37">
        <f t="shared" si="4"/>
        <v>109.6915299</v>
      </c>
      <c r="Z72" s="37" t="s">
        <v>67</v>
      </c>
      <c r="AA72" s="2" t="s">
        <v>249</v>
      </c>
      <c r="AB72" s="2" t="s">
        <v>249</v>
      </c>
      <c r="AC72" s="37"/>
      <c r="AD72" s="37" t="s">
        <v>65</v>
      </c>
      <c r="AE72" s="37" t="s">
        <v>61</v>
      </c>
      <c r="AF72" s="2" t="s">
        <v>239</v>
      </c>
      <c r="AG72" s="37"/>
      <c r="AH72" s="37" t="s">
        <v>69</v>
      </c>
      <c r="AI72" s="37" t="s">
        <v>70</v>
      </c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99" t="s">
        <v>250</v>
      </c>
      <c r="AX72" s="99"/>
    </row>
    <row r="73" s="5" customFormat="1" ht="40.5" spans="1:50">
      <c r="A73" s="36">
        <f>COUNTA($A$4:A72)</f>
        <v>57</v>
      </c>
      <c r="B73" s="37" t="s">
        <v>56</v>
      </c>
      <c r="C73" s="37" t="s">
        <v>57</v>
      </c>
      <c r="D73" s="2" t="s">
        <v>239</v>
      </c>
      <c r="E73" s="38">
        <v>2017</v>
      </c>
      <c r="F73" s="2" t="s">
        <v>251</v>
      </c>
      <c r="G73" s="2" t="s">
        <v>252</v>
      </c>
      <c r="H73" s="37" t="s">
        <v>61</v>
      </c>
      <c r="I73" s="67" t="s">
        <v>62</v>
      </c>
      <c r="J73" s="2">
        <v>0.385</v>
      </c>
      <c r="K73" s="40"/>
      <c r="L73" s="37" t="s">
        <v>63</v>
      </c>
      <c r="M73" s="68">
        <v>15.862497</v>
      </c>
      <c r="N73" s="37"/>
      <c r="O73" s="69">
        <f t="shared" ref="O73:O104" si="6">M73</f>
        <v>15.862497</v>
      </c>
      <c r="P73" s="37"/>
      <c r="Q73" s="37"/>
      <c r="R73" s="37"/>
      <c r="S73" s="37"/>
      <c r="T73" s="37"/>
      <c r="U73" s="37" t="s">
        <v>64</v>
      </c>
      <c r="V73" s="37" t="str">
        <f t="shared" si="5"/>
        <v>摆贝鼓楼至学校</v>
      </c>
      <c r="W73" s="37" t="s">
        <v>65</v>
      </c>
      <c r="X73" s="37" t="s">
        <v>66</v>
      </c>
      <c r="Y73" s="37">
        <f t="shared" ref="Y73:Y104" si="7">M73</f>
        <v>15.862497</v>
      </c>
      <c r="Z73" s="37" t="s">
        <v>67</v>
      </c>
      <c r="AA73" s="2" t="s">
        <v>252</v>
      </c>
      <c r="AB73" s="2" t="s">
        <v>252</v>
      </c>
      <c r="AC73" s="37"/>
      <c r="AD73" s="37" t="s">
        <v>65</v>
      </c>
      <c r="AE73" s="37" t="s">
        <v>61</v>
      </c>
      <c r="AF73" s="2" t="s">
        <v>239</v>
      </c>
      <c r="AG73" s="37"/>
      <c r="AH73" s="37" t="s">
        <v>69</v>
      </c>
      <c r="AI73" s="37" t="s">
        <v>70</v>
      </c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99" t="s">
        <v>253</v>
      </c>
      <c r="AX73" s="99"/>
    </row>
    <row r="74" s="5" customFormat="1" ht="40.5" spans="1:50">
      <c r="A74" s="36">
        <f>COUNTA($A$4:A73)</f>
        <v>58</v>
      </c>
      <c r="B74" s="37" t="s">
        <v>56</v>
      </c>
      <c r="C74" s="37" t="s">
        <v>57</v>
      </c>
      <c r="D74" s="2" t="s">
        <v>239</v>
      </c>
      <c r="E74" s="38">
        <v>2017</v>
      </c>
      <c r="F74" s="2" t="s">
        <v>254</v>
      </c>
      <c r="G74" s="2" t="s">
        <v>255</v>
      </c>
      <c r="H74" s="37" t="s">
        <v>61</v>
      </c>
      <c r="I74" s="67" t="s">
        <v>62</v>
      </c>
      <c r="J74" s="2">
        <v>4.909</v>
      </c>
      <c r="K74" s="40"/>
      <c r="L74" s="37" t="s">
        <v>63</v>
      </c>
      <c r="M74" s="68">
        <v>220.527917392</v>
      </c>
      <c r="N74" s="37"/>
      <c r="O74" s="69">
        <f t="shared" si="6"/>
        <v>220.527917392</v>
      </c>
      <c r="P74" s="37"/>
      <c r="Q74" s="37"/>
      <c r="R74" s="37"/>
      <c r="S74" s="37"/>
      <c r="T74" s="37"/>
      <c r="U74" s="37" t="s">
        <v>64</v>
      </c>
      <c r="V74" s="37" t="str">
        <f t="shared" si="5"/>
        <v>高排苗寨至大坡通组公路</v>
      </c>
      <c r="W74" s="37" t="s">
        <v>65</v>
      </c>
      <c r="X74" s="37" t="s">
        <v>66</v>
      </c>
      <c r="Y74" s="37">
        <f t="shared" si="7"/>
        <v>220.527917392</v>
      </c>
      <c r="Z74" s="37" t="s">
        <v>67</v>
      </c>
      <c r="AA74" s="2" t="s">
        <v>255</v>
      </c>
      <c r="AB74" s="2" t="s">
        <v>255</v>
      </c>
      <c r="AC74" s="37"/>
      <c r="AD74" s="37" t="s">
        <v>65</v>
      </c>
      <c r="AE74" s="37" t="s">
        <v>61</v>
      </c>
      <c r="AF74" s="2" t="s">
        <v>239</v>
      </c>
      <c r="AG74" s="37"/>
      <c r="AH74" s="37" t="s">
        <v>69</v>
      </c>
      <c r="AI74" s="37" t="s">
        <v>70</v>
      </c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99" t="s">
        <v>256</v>
      </c>
      <c r="AX74" s="99"/>
    </row>
    <row r="75" s="5" customFormat="1" ht="40.5" spans="1:50">
      <c r="A75" s="36">
        <f>COUNTA($A$4:A74)</f>
        <v>59</v>
      </c>
      <c r="B75" s="37" t="s">
        <v>56</v>
      </c>
      <c r="C75" s="37" t="s">
        <v>57</v>
      </c>
      <c r="D75" s="2" t="s">
        <v>257</v>
      </c>
      <c r="E75" s="38">
        <v>2018</v>
      </c>
      <c r="F75" s="2" t="s">
        <v>258</v>
      </c>
      <c r="G75" s="39" t="s">
        <v>259</v>
      </c>
      <c r="H75" s="37" t="s">
        <v>61</v>
      </c>
      <c r="I75" s="67" t="s">
        <v>62</v>
      </c>
      <c r="J75" s="2">
        <v>3</v>
      </c>
      <c r="K75" s="40">
        <v>3.5</v>
      </c>
      <c r="L75" s="37" t="s">
        <v>63</v>
      </c>
      <c r="M75" s="37">
        <v>144.891099027904</v>
      </c>
      <c r="N75" s="37"/>
      <c r="O75" s="69">
        <f t="shared" si="6"/>
        <v>144.891099027904</v>
      </c>
      <c r="P75" s="37"/>
      <c r="Q75" s="37"/>
      <c r="R75" s="37"/>
      <c r="S75" s="37"/>
      <c r="T75" s="37"/>
      <c r="U75" s="37" t="s">
        <v>64</v>
      </c>
      <c r="V75" s="37" t="str">
        <f t="shared" si="5"/>
        <v>苗兰至加所</v>
      </c>
      <c r="W75" s="37" t="s">
        <v>65</v>
      </c>
      <c r="X75" s="37" t="s">
        <v>66</v>
      </c>
      <c r="Y75" s="37">
        <f t="shared" si="7"/>
        <v>144.891099027904</v>
      </c>
      <c r="Z75" s="37" t="s">
        <v>67</v>
      </c>
      <c r="AA75" s="39" t="s">
        <v>259</v>
      </c>
      <c r="AB75" s="39" t="s">
        <v>259</v>
      </c>
      <c r="AC75" s="37"/>
      <c r="AD75" s="37" t="s">
        <v>65</v>
      </c>
      <c r="AE75" s="37" t="s">
        <v>61</v>
      </c>
      <c r="AF75" s="2" t="s">
        <v>257</v>
      </c>
      <c r="AG75" s="37"/>
      <c r="AH75" s="37" t="s">
        <v>69</v>
      </c>
      <c r="AI75" s="37" t="s">
        <v>70</v>
      </c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99" t="s">
        <v>260</v>
      </c>
      <c r="AX75" s="99"/>
    </row>
    <row r="76" s="6" customFormat="1" ht="40" customHeight="1" spans="1:50">
      <c r="A76" s="36"/>
      <c r="B76" s="37" t="s">
        <v>56</v>
      </c>
      <c r="C76" s="37" t="s">
        <v>57</v>
      </c>
      <c r="D76" s="2" t="s">
        <v>257</v>
      </c>
      <c r="E76" s="38">
        <v>2018</v>
      </c>
      <c r="F76" s="2" t="s">
        <v>258</v>
      </c>
      <c r="G76" s="39" t="s">
        <v>261</v>
      </c>
      <c r="H76" s="37" t="s">
        <v>61</v>
      </c>
      <c r="I76" s="67" t="s">
        <v>62</v>
      </c>
      <c r="J76" s="2">
        <v>2.7196</v>
      </c>
      <c r="K76" s="40">
        <v>3.5</v>
      </c>
      <c r="L76" s="37" t="s">
        <v>63</v>
      </c>
      <c r="M76" s="37">
        <v>131.348610972096</v>
      </c>
      <c r="N76" s="37"/>
      <c r="O76" s="69">
        <f t="shared" si="6"/>
        <v>131.348610972096</v>
      </c>
      <c r="P76" s="37"/>
      <c r="Q76" s="37"/>
      <c r="R76" s="37"/>
      <c r="S76" s="37"/>
      <c r="T76" s="37"/>
      <c r="U76" s="37" t="s">
        <v>64</v>
      </c>
      <c r="V76" s="37" t="str">
        <f t="shared" si="5"/>
        <v>苗兰至加所</v>
      </c>
      <c r="W76" s="37"/>
      <c r="X76" s="37"/>
      <c r="Y76" s="37">
        <f t="shared" si="7"/>
        <v>131.348610972096</v>
      </c>
      <c r="Z76" s="37"/>
      <c r="AA76" s="39" t="s">
        <v>261</v>
      </c>
      <c r="AB76" s="39" t="s">
        <v>261</v>
      </c>
      <c r="AC76" s="37"/>
      <c r="AD76" s="37"/>
      <c r="AE76" s="37"/>
      <c r="AF76" s="2" t="s">
        <v>257</v>
      </c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100" t="s">
        <v>262</v>
      </c>
      <c r="AW76" s="5"/>
      <c r="AX76" s="99"/>
    </row>
    <row r="77" s="5" customFormat="1" ht="40.5" spans="1:50">
      <c r="A77" s="36">
        <f>COUNTA($A$4:A76)</f>
        <v>60</v>
      </c>
      <c r="B77" s="37" t="s">
        <v>56</v>
      </c>
      <c r="C77" s="37" t="s">
        <v>57</v>
      </c>
      <c r="D77" s="2" t="s">
        <v>263</v>
      </c>
      <c r="E77" s="38">
        <v>2018</v>
      </c>
      <c r="F77" s="2" t="s">
        <v>264</v>
      </c>
      <c r="G77" s="52" t="s">
        <v>265</v>
      </c>
      <c r="H77" s="37" t="s">
        <v>61</v>
      </c>
      <c r="I77" s="67" t="s">
        <v>62</v>
      </c>
      <c r="J77" s="2">
        <v>2.562</v>
      </c>
      <c r="K77" s="40">
        <v>3.5</v>
      </c>
      <c r="L77" s="37" t="s">
        <v>63</v>
      </c>
      <c r="M77" s="68">
        <v>123.3210086</v>
      </c>
      <c r="N77" s="37"/>
      <c r="O77" s="69">
        <f t="shared" si="6"/>
        <v>123.3210086</v>
      </c>
      <c r="P77" s="37"/>
      <c r="Q77" s="37"/>
      <c r="R77" s="37"/>
      <c r="S77" s="37"/>
      <c r="T77" s="37"/>
      <c r="U77" s="37" t="s">
        <v>64</v>
      </c>
      <c r="V77" s="37" t="str">
        <f t="shared" si="5"/>
        <v>归耙新寨至归耙</v>
      </c>
      <c r="W77" s="37" t="s">
        <v>65</v>
      </c>
      <c r="X77" s="37" t="s">
        <v>66</v>
      </c>
      <c r="Y77" s="37">
        <f t="shared" si="7"/>
        <v>123.3210086</v>
      </c>
      <c r="Z77" s="37" t="s">
        <v>67</v>
      </c>
      <c r="AA77" s="52" t="s">
        <v>265</v>
      </c>
      <c r="AB77" s="52" t="s">
        <v>265</v>
      </c>
      <c r="AC77" s="37"/>
      <c r="AD77" s="37" t="s">
        <v>65</v>
      </c>
      <c r="AE77" s="37" t="s">
        <v>61</v>
      </c>
      <c r="AF77" s="2" t="s">
        <v>263</v>
      </c>
      <c r="AG77" s="37"/>
      <c r="AH77" s="37" t="s">
        <v>69</v>
      </c>
      <c r="AI77" s="37" t="s">
        <v>70</v>
      </c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99" t="s">
        <v>266</v>
      </c>
      <c r="AX77" s="99"/>
    </row>
    <row r="78" s="5" customFormat="1" ht="40.5" spans="1:50">
      <c r="A78" s="36">
        <f>COUNTA($A$4:A77)</f>
        <v>61</v>
      </c>
      <c r="B78" s="37" t="s">
        <v>56</v>
      </c>
      <c r="C78" s="37" t="s">
        <v>57</v>
      </c>
      <c r="D78" s="2" t="s">
        <v>263</v>
      </c>
      <c r="E78" s="38">
        <v>2018</v>
      </c>
      <c r="F78" s="2" t="s">
        <v>267</v>
      </c>
      <c r="G78" s="39" t="s">
        <v>268</v>
      </c>
      <c r="H78" s="37" t="s">
        <v>61</v>
      </c>
      <c r="I78" s="67" t="s">
        <v>62</v>
      </c>
      <c r="J78" s="2">
        <v>4.07</v>
      </c>
      <c r="K78" s="40">
        <v>3.5</v>
      </c>
      <c r="L78" s="37" t="s">
        <v>63</v>
      </c>
      <c r="M78" s="68">
        <v>174.532485</v>
      </c>
      <c r="N78" s="37"/>
      <c r="O78" s="69">
        <f t="shared" si="6"/>
        <v>174.532485</v>
      </c>
      <c r="P78" s="37"/>
      <c r="Q78" s="37"/>
      <c r="R78" s="37"/>
      <c r="S78" s="37"/>
      <c r="T78" s="37"/>
      <c r="U78" s="37" t="s">
        <v>64</v>
      </c>
      <c r="V78" s="37" t="str">
        <f t="shared" si="5"/>
        <v>孖瑞至岭加</v>
      </c>
      <c r="W78" s="37" t="s">
        <v>65</v>
      </c>
      <c r="X78" s="37" t="s">
        <v>66</v>
      </c>
      <c r="Y78" s="37">
        <f t="shared" si="7"/>
        <v>174.532485</v>
      </c>
      <c r="Z78" s="37" t="s">
        <v>67</v>
      </c>
      <c r="AA78" s="39" t="s">
        <v>268</v>
      </c>
      <c r="AB78" s="39" t="s">
        <v>268</v>
      </c>
      <c r="AC78" s="37"/>
      <c r="AD78" s="37" t="s">
        <v>65</v>
      </c>
      <c r="AE78" s="37" t="s">
        <v>61</v>
      </c>
      <c r="AF78" s="2" t="s">
        <v>263</v>
      </c>
      <c r="AG78" s="37"/>
      <c r="AH78" s="37" t="s">
        <v>69</v>
      </c>
      <c r="AI78" s="37" t="s">
        <v>70</v>
      </c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99" t="s">
        <v>269</v>
      </c>
      <c r="AX78" s="99"/>
    </row>
    <row r="79" s="5" customFormat="1" ht="40.5" spans="1:50">
      <c r="A79" s="36">
        <f>COUNTA($A$4:A78)</f>
        <v>62</v>
      </c>
      <c r="B79" s="37" t="s">
        <v>56</v>
      </c>
      <c r="C79" s="37" t="s">
        <v>57</v>
      </c>
      <c r="D79" s="2" t="s">
        <v>263</v>
      </c>
      <c r="E79" s="38">
        <v>2018</v>
      </c>
      <c r="F79" s="2" t="s">
        <v>270</v>
      </c>
      <c r="G79" s="2" t="s">
        <v>105</v>
      </c>
      <c r="H79" s="37" t="s">
        <v>61</v>
      </c>
      <c r="I79" s="67" t="s">
        <v>62</v>
      </c>
      <c r="J79" s="2">
        <v>2.773</v>
      </c>
      <c r="K79" s="40"/>
      <c r="L79" s="37" t="s">
        <v>63</v>
      </c>
      <c r="M79" s="68">
        <v>112.731973</v>
      </c>
      <c r="N79" s="37"/>
      <c r="O79" s="69">
        <f t="shared" si="6"/>
        <v>112.731973</v>
      </c>
      <c r="P79" s="37"/>
      <c r="Q79" s="37"/>
      <c r="R79" s="37"/>
      <c r="S79" s="37"/>
      <c r="T79" s="37"/>
      <c r="U79" s="37" t="s">
        <v>64</v>
      </c>
      <c r="V79" s="37" t="str">
        <f t="shared" si="5"/>
        <v>高文至怎丢</v>
      </c>
      <c r="W79" s="37" t="s">
        <v>65</v>
      </c>
      <c r="X79" s="37" t="s">
        <v>66</v>
      </c>
      <c r="Y79" s="37">
        <f t="shared" si="7"/>
        <v>112.731973</v>
      </c>
      <c r="Z79" s="37" t="s">
        <v>67</v>
      </c>
      <c r="AA79" s="2" t="s">
        <v>105</v>
      </c>
      <c r="AB79" s="2" t="s">
        <v>105</v>
      </c>
      <c r="AC79" s="37"/>
      <c r="AD79" s="37" t="s">
        <v>65</v>
      </c>
      <c r="AE79" s="37" t="s">
        <v>61</v>
      </c>
      <c r="AF79" s="2" t="s">
        <v>263</v>
      </c>
      <c r="AG79" s="37"/>
      <c r="AH79" s="37" t="s">
        <v>69</v>
      </c>
      <c r="AI79" s="37" t="s">
        <v>70</v>
      </c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99" t="s">
        <v>271</v>
      </c>
      <c r="AX79" s="99"/>
    </row>
    <row r="80" s="5" customFormat="1" ht="40.5" spans="1:50">
      <c r="A80" s="36">
        <f>COUNTA($A$4:A79)</f>
        <v>63</v>
      </c>
      <c r="B80" s="37" t="s">
        <v>56</v>
      </c>
      <c r="C80" s="37" t="s">
        <v>57</v>
      </c>
      <c r="D80" s="2" t="s">
        <v>263</v>
      </c>
      <c r="E80" s="38">
        <v>2018</v>
      </c>
      <c r="F80" s="2" t="s">
        <v>272</v>
      </c>
      <c r="G80" s="2" t="s">
        <v>105</v>
      </c>
      <c r="H80" s="37" t="s">
        <v>61</v>
      </c>
      <c r="I80" s="67" t="s">
        <v>62</v>
      </c>
      <c r="J80" s="2">
        <v>1.09</v>
      </c>
      <c r="K80" s="40"/>
      <c r="L80" s="37" t="s">
        <v>63</v>
      </c>
      <c r="M80" s="68">
        <v>47.928203</v>
      </c>
      <c r="N80" s="37"/>
      <c r="O80" s="69">
        <f t="shared" si="6"/>
        <v>47.928203</v>
      </c>
      <c r="P80" s="37"/>
      <c r="Q80" s="37"/>
      <c r="R80" s="37"/>
      <c r="S80" s="37"/>
      <c r="T80" s="37"/>
      <c r="U80" s="37" t="s">
        <v>64</v>
      </c>
      <c r="V80" s="37" t="str">
        <f t="shared" si="5"/>
        <v>高文公路进寨路</v>
      </c>
      <c r="W80" s="37" t="s">
        <v>65</v>
      </c>
      <c r="X80" s="37" t="s">
        <v>66</v>
      </c>
      <c r="Y80" s="37">
        <f t="shared" si="7"/>
        <v>47.928203</v>
      </c>
      <c r="Z80" s="37" t="s">
        <v>67</v>
      </c>
      <c r="AA80" s="2" t="s">
        <v>105</v>
      </c>
      <c r="AB80" s="2" t="s">
        <v>105</v>
      </c>
      <c r="AC80" s="37"/>
      <c r="AD80" s="37" t="s">
        <v>65</v>
      </c>
      <c r="AE80" s="37" t="s">
        <v>61</v>
      </c>
      <c r="AF80" s="2" t="s">
        <v>263</v>
      </c>
      <c r="AG80" s="37"/>
      <c r="AH80" s="37" t="s">
        <v>69</v>
      </c>
      <c r="AI80" s="37" t="s">
        <v>70</v>
      </c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99" t="s">
        <v>273</v>
      </c>
      <c r="AX80" s="99"/>
    </row>
    <row r="81" s="5" customFormat="1" ht="40.5" spans="1:50">
      <c r="A81" s="36">
        <f>COUNTA($A$4:A80)</f>
        <v>64</v>
      </c>
      <c r="B81" s="37" t="s">
        <v>56</v>
      </c>
      <c r="C81" s="37" t="s">
        <v>57</v>
      </c>
      <c r="D81" s="2" t="s">
        <v>263</v>
      </c>
      <c r="E81" s="38">
        <v>2018</v>
      </c>
      <c r="F81" s="2" t="s">
        <v>274</v>
      </c>
      <c r="G81" s="2" t="s">
        <v>275</v>
      </c>
      <c r="H81" s="37" t="s">
        <v>61</v>
      </c>
      <c r="I81" s="67" t="s">
        <v>62</v>
      </c>
      <c r="J81" s="2"/>
      <c r="K81" s="40"/>
      <c r="L81" s="37" t="s">
        <v>63</v>
      </c>
      <c r="M81" s="68">
        <v>47.041918</v>
      </c>
      <c r="N81" s="37"/>
      <c r="O81" s="69">
        <f t="shared" si="6"/>
        <v>47.041918</v>
      </c>
      <c r="P81" s="37"/>
      <c r="Q81" s="37"/>
      <c r="R81" s="37"/>
      <c r="S81" s="37"/>
      <c r="T81" s="37"/>
      <c r="U81" s="37" t="s">
        <v>64</v>
      </c>
      <c r="V81" s="37" t="str">
        <f t="shared" si="5"/>
        <v>斗寨公路至怎矮</v>
      </c>
      <c r="W81" s="37" t="s">
        <v>65</v>
      </c>
      <c r="X81" s="37" t="s">
        <v>66</v>
      </c>
      <c r="Y81" s="37">
        <f t="shared" si="7"/>
        <v>47.041918</v>
      </c>
      <c r="Z81" s="37" t="s">
        <v>67</v>
      </c>
      <c r="AA81" s="2" t="s">
        <v>275</v>
      </c>
      <c r="AB81" s="2" t="s">
        <v>275</v>
      </c>
      <c r="AC81" s="37"/>
      <c r="AD81" s="37" t="s">
        <v>65</v>
      </c>
      <c r="AE81" s="37" t="s">
        <v>61</v>
      </c>
      <c r="AF81" s="2" t="s">
        <v>263</v>
      </c>
      <c r="AG81" s="37"/>
      <c r="AH81" s="37" t="s">
        <v>69</v>
      </c>
      <c r="AI81" s="37" t="s">
        <v>70</v>
      </c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99" t="s">
        <v>276</v>
      </c>
      <c r="AX81" s="99"/>
    </row>
    <row r="82" s="5" customFormat="1" ht="40.5" spans="1:50">
      <c r="A82" s="36">
        <f>COUNTA($A$4:A81)</f>
        <v>65</v>
      </c>
      <c r="B82" s="37" t="s">
        <v>56</v>
      </c>
      <c r="C82" s="37" t="s">
        <v>57</v>
      </c>
      <c r="D82" s="2" t="s">
        <v>263</v>
      </c>
      <c r="E82" s="38">
        <v>2018</v>
      </c>
      <c r="F82" s="2" t="s">
        <v>277</v>
      </c>
      <c r="G82" s="101" t="s">
        <v>278</v>
      </c>
      <c r="H82" s="37" t="s">
        <v>61</v>
      </c>
      <c r="I82" s="67" t="s">
        <v>62</v>
      </c>
      <c r="J82" s="2">
        <v>2.358</v>
      </c>
      <c r="K82" s="40"/>
      <c r="L82" s="37" t="s">
        <v>63</v>
      </c>
      <c r="M82" s="68">
        <v>96.577898</v>
      </c>
      <c r="N82" s="37"/>
      <c r="O82" s="69">
        <f t="shared" si="6"/>
        <v>96.577898</v>
      </c>
      <c r="P82" s="37"/>
      <c r="Q82" s="37"/>
      <c r="R82" s="37"/>
      <c r="S82" s="37"/>
      <c r="T82" s="37"/>
      <c r="U82" s="37" t="s">
        <v>64</v>
      </c>
      <c r="V82" s="37" t="str">
        <f t="shared" si="5"/>
        <v>宰顿至下孖龙寨</v>
      </c>
      <c r="W82" s="37" t="s">
        <v>65</v>
      </c>
      <c r="X82" s="37" t="s">
        <v>66</v>
      </c>
      <c r="Y82" s="37">
        <f t="shared" si="7"/>
        <v>96.577898</v>
      </c>
      <c r="Z82" s="37" t="s">
        <v>67</v>
      </c>
      <c r="AA82" s="101" t="s">
        <v>278</v>
      </c>
      <c r="AB82" s="101" t="s">
        <v>278</v>
      </c>
      <c r="AC82" s="37"/>
      <c r="AD82" s="37" t="s">
        <v>65</v>
      </c>
      <c r="AE82" s="37" t="s">
        <v>61</v>
      </c>
      <c r="AF82" s="2" t="s">
        <v>263</v>
      </c>
      <c r="AG82" s="37"/>
      <c r="AH82" s="37" t="s">
        <v>69</v>
      </c>
      <c r="AI82" s="37" t="s">
        <v>70</v>
      </c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99" t="s">
        <v>279</v>
      </c>
      <c r="AX82" s="99"/>
    </row>
    <row r="83" s="5" customFormat="1" ht="40.5" spans="1:50">
      <c r="A83" s="36">
        <f>COUNTA($A$4:A82)</f>
        <v>66</v>
      </c>
      <c r="B83" s="37" t="s">
        <v>56</v>
      </c>
      <c r="C83" s="37" t="s">
        <v>57</v>
      </c>
      <c r="D83" s="2" t="s">
        <v>149</v>
      </c>
      <c r="E83" s="38">
        <v>0</v>
      </c>
      <c r="F83" s="2" t="s">
        <v>280</v>
      </c>
      <c r="G83" s="39" t="s">
        <v>281</v>
      </c>
      <c r="H83" s="37" t="s">
        <v>61</v>
      </c>
      <c r="I83" s="67" t="s">
        <v>62</v>
      </c>
      <c r="J83" s="2">
        <v>5.26</v>
      </c>
      <c r="K83" s="40"/>
      <c r="L83" s="37" t="s">
        <v>63</v>
      </c>
      <c r="M83" s="68">
        <v>195.219251112805</v>
      </c>
      <c r="N83" s="37"/>
      <c r="O83" s="69">
        <f t="shared" si="6"/>
        <v>195.219251112805</v>
      </c>
      <c r="P83" s="75"/>
      <c r="Q83" s="37"/>
      <c r="R83" s="37"/>
      <c r="S83" s="37"/>
      <c r="T83" s="37"/>
      <c r="U83" s="37" t="s">
        <v>64</v>
      </c>
      <c r="V83" s="37" t="str">
        <f t="shared" si="5"/>
        <v>归洪至归基</v>
      </c>
      <c r="W83" s="37" t="s">
        <v>65</v>
      </c>
      <c r="X83" s="37" t="s">
        <v>66</v>
      </c>
      <c r="Y83" s="37">
        <f t="shared" si="7"/>
        <v>195.219251112805</v>
      </c>
      <c r="Z83" s="37" t="s">
        <v>67</v>
      </c>
      <c r="AA83" s="39" t="s">
        <v>281</v>
      </c>
      <c r="AB83" s="39" t="s">
        <v>281</v>
      </c>
      <c r="AC83" s="37"/>
      <c r="AD83" s="37" t="s">
        <v>65</v>
      </c>
      <c r="AE83" s="37" t="s">
        <v>61</v>
      </c>
      <c r="AF83" s="2" t="s">
        <v>149</v>
      </c>
      <c r="AG83" s="37"/>
      <c r="AH83" s="37" t="s">
        <v>69</v>
      </c>
      <c r="AI83" s="37" t="s">
        <v>70</v>
      </c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99" t="s">
        <v>282</v>
      </c>
      <c r="AX83" s="99"/>
    </row>
    <row r="84" s="7" customFormat="1" ht="40" customHeight="1" spans="1:50">
      <c r="A84" s="36"/>
      <c r="B84" s="37" t="s">
        <v>56</v>
      </c>
      <c r="C84" s="37" t="s">
        <v>57</v>
      </c>
      <c r="D84" s="2" t="s">
        <v>149</v>
      </c>
      <c r="E84" s="38"/>
      <c r="F84" s="2" t="s">
        <v>280</v>
      </c>
      <c r="G84" s="39" t="s">
        <v>283</v>
      </c>
      <c r="H84" s="37"/>
      <c r="I84" s="67"/>
      <c r="J84" s="2">
        <v>1.3</v>
      </c>
      <c r="K84" s="40"/>
      <c r="L84" s="37" t="s">
        <v>63</v>
      </c>
      <c r="M84" s="68">
        <v>48.2481038871951</v>
      </c>
      <c r="N84" s="37"/>
      <c r="O84" s="69">
        <f t="shared" si="6"/>
        <v>48.2481038871951</v>
      </c>
      <c r="P84" s="37"/>
      <c r="Q84" s="37"/>
      <c r="R84" s="37"/>
      <c r="S84" s="37"/>
      <c r="T84" s="37"/>
      <c r="U84" s="37" t="s">
        <v>64</v>
      </c>
      <c r="V84" s="37" t="str">
        <f t="shared" si="5"/>
        <v>归洪至归基</v>
      </c>
      <c r="W84" s="37"/>
      <c r="X84" s="37"/>
      <c r="Y84" s="37">
        <f t="shared" si="7"/>
        <v>48.2481038871951</v>
      </c>
      <c r="Z84" s="37"/>
      <c r="AA84" s="39" t="s">
        <v>283</v>
      </c>
      <c r="AB84" s="39" t="s">
        <v>283</v>
      </c>
      <c r="AC84" s="37"/>
      <c r="AD84" s="37"/>
      <c r="AE84" s="37"/>
      <c r="AF84" s="2" t="s">
        <v>149</v>
      </c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11" t="s">
        <v>284</v>
      </c>
      <c r="AW84" s="5"/>
      <c r="AX84" s="99"/>
    </row>
    <row r="85" s="5" customFormat="1" ht="40.5" spans="1:50">
      <c r="A85" s="36">
        <f>COUNTA($A$4:A83)</f>
        <v>67</v>
      </c>
      <c r="B85" s="37" t="s">
        <v>56</v>
      </c>
      <c r="C85" s="37" t="s">
        <v>57</v>
      </c>
      <c r="D85" s="2" t="s">
        <v>149</v>
      </c>
      <c r="E85" s="38">
        <v>0</v>
      </c>
      <c r="F85" s="2" t="s">
        <v>285</v>
      </c>
      <c r="G85" s="2" t="s">
        <v>286</v>
      </c>
      <c r="H85" s="37" t="s">
        <v>61</v>
      </c>
      <c r="I85" s="67" t="s">
        <v>62</v>
      </c>
      <c r="J85" s="2">
        <v>1.391</v>
      </c>
      <c r="K85" s="40"/>
      <c r="L85" s="37" t="s">
        <v>63</v>
      </c>
      <c r="M85" s="68">
        <v>31.431808</v>
      </c>
      <c r="N85" s="37"/>
      <c r="O85" s="69">
        <f t="shared" si="6"/>
        <v>31.431808</v>
      </c>
      <c r="P85" s="37"/>
      <c r="Q85" s="37"/>
      <c r="R85" s="37"/>
      <c r="S85" s="37"/>
      <c r="T85" s="37"/>
      <c r="U85" s="37" t="s">
        <v>64</v>
      </c>
      <c r="V85" s="37" t="str">
        <f t="shared" si="5"/>
        <v>小瑞村通组路</v>
      </c>
      <c r="W85" s="37" t="s">
        <v>65</v>
      </c>
      <c r="X85" s="37" t="s">
        <v>66</v>
      </c>
      <c r="Y85" s="37">
        <f t="shared" si="7"/>
        <v>31.431808</v>
      </c>
      <c r="Z85" s="37" t="s">
        <v>67</v>
      </c>
      <c r="AA85" s="2" t="s">
        <v>286</v>
      </c>
      <c r="AB85" s="2" t="s">
        <v>286</v>
      </c>
      <c r="AC85" s="37"/>
      <c r="AD85" s="37" t="s">
        <v>65</v>
      </c>
      <c r="AE85" s="37" t="s">
        <v>61</v>
      </c>
      <c r="AF85" s="2" t="s">
        <v>149</v>
      </c>
      <c r="AG85" s="37"/>
      <c r="AH85" s="37" t="s">
        <v>69</v>
      </c>
      <c r="AI85" s="37" t="s">
        <v>70</v>
      </c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99" t="s">
        <v>287</v>
      </c>
      <c r="AX85" s="99"/>
    </row>
    <row r="86" s="5" customFormat="1" ht="40.5" spans="1:50">
      <c r="A86" s="36">
        <f>COUNTA($A$4:A85)</f>
        <v>68</v>
      </c>
      <c r="B86" s="37" t="s">
        <v>56</v>
      </c>
      <c r="C86" s="37" t="s">
        <v>57</v>
      </c>
      <c r="D86" s="2" t="s">
        <v>58</v>
      </c>
      <c r="E86" s="38">
        <v>0</v>
      </c>
      <c r="F86" s="2" t="s">
        <v>288</v>
      </c>
      <c r="G86" s="2" t="s">
        <v>289</v>
      </c>
      <c r="H86" s="37" t="s">
        <v>61</v>
      </c>
      <c r="I86" s="67" t="s">
        <v>62</v>
      </c>
      <c r="J86" s="2">
        <v>0.581</v>
      </c>
      <c r="K86" s="40"/>
      <c r="L86" s="37" t="s">
        <v>63</v>
      </c>
      <c r="M86" s="68">
        <v>20.460465</v>
      </c>
      <c r="N86" s="37"/>
      <c r="O86" s="69">
        <f t="shared" si="6"/>
        <v>20.460465</v>
      </c>
      <c r="P86" s="37"/>
      <c r="Q86" s="37"/>
      <c r="R86" s="37"/>
      <c r="S86" s="37"/>
      <c r="T86" s="37"/>
      <c r="U86" s="37" t="s">
        <v>64</v>
      </c>
      <c r="V86" s="37" t="str">
        <f t="shared" si="5"/>
        <v>摆辽村至一组</v>
      </c>
      <c r="W86" s="37" t="s">
        <v>65</v>
      </c>
      <c r="X86" s="37" t="s">
        <v>66</v>
      </c>
      <c r="Y86" s="37">
        <f t="shared" si="7"/>
        <v>20.460465</v>
      </c>
      <c r="Z86" s="37" t="s">
        <v>67</v>
      </c>
      <c r="AA86" s="2" t="s">
        <v>289</v>
      </c>
      <c r="AB86" s="2" t="s">
        <v>289</v>
      </c>
      <c r="AC86" s="37"/>
      <c r="AD86" s="37" t="s">
        <v>65</v>
      </c>
      <c r="AE86" s="37" t="s">
        <v>61</v>
      </c>
      <c r="AF86" s="2" t="s">
        <v>58</v>
      </c>
      <c r="AG86" s="37"/>
      <c r="AH86" s="37" t="s">
        <v>69</v>
      </c>
      <c r="AI86" s="37" t="s">
        <v>70</v>
      </c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99" t="s">
        <v>290</v>
      </c>
      <c r="AX86" s="99"/>
    </row>
    <row r="87" s="5" customFormat="1" ht="40.5" spans="1:50">
      <c r="A87" s="36">
        <f>COUNTA($A$4:A86)</f>
        <v>69</v>
      </c>
      <c r="B87" s="37" t="s">
        <v>56</v>
      </c>
      <c r="C87" s="37" t="s">
        <v>57</v>
      </c>
      <c r="D87" s="2" t="s">
        <v>58</v>
      </c>
      <c r="E87" s="38">
        <v>0</v>
      </c>
      <c r="F87" s="2" t="s">
        <v>291</v>
      </c>
      <c r="G87" s="39" t="s">
        <v>76</v>
      </c>
      <c r="H87" s="37" t="s">
        <v>61</v>
      </c>
      <c r="I87" s="67" t="s">
        <v>62</v>
      </c>
      <c r="J87" s="2">
        <v>2.673</v>
      </c>
      <c r="K87" s="40"/>
      <c r="L87" s="37" t="s">
        <v>63</v>
      </c>
      <c r="M87" s="68">
        <v>124.901205</v>
      </c>
      <c r="N87" s="37"/>
      <c r="O87" s="69">
        <f t="shared" si="6"/>
        <v>124.901205</v>
      </c>
      <c r="P87" s="37"/>
      <c r="Q87" s="37"/>
      <c r="R87" s="37"/>
      <c r="S87" s="37"/>
      <c r="T87" s="37"/>
      <c r="U87" s="37" t="s">
        <v>64</v>
      </c>
      <c r="V87" s="37" t="str">
        <f t="shared" ref="V87:V134" si="8">F87</f>
        <v>摆朗路口至摆朗大寨</v>
      </c>
      <c r="W87" s="37" t="s">
        <v>65</v>
      </c>
      <c r="X87" s="37" t="s">
        <v>66</v>
      </c>
      <c r="Y87" s="37">
        <f t="shared" si="7"/>
        <v>124.901205</v>
      </c>
      <c r="Z87" s="37" t="s">
        <v>67</v>
      </c>
      <c r="AA87" s="39" t="s">
        <v>76</v>
      </c>
      <c r="AB87" s="39" t="s">
        <v>76</v>
      </c>
      <c r="AC87" s="37"/>
      <c r="AD87" s="37" t="s">
        <v>65</v>
      </c>
      <c r="AE87" s="37" t="s">
        <v>61</v>
      </c>
      <c r="AF87" s="2" t="s">
        <v>58</v>
      </c>
      <c r="AG87" s="37"/>
      <c r="AH87" s="37" t="s">
        <v>69</v>
      </c>
      <c r="AI87" s="37" t="s">
        <v>70</v>
      </c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99" t="s">
        <v>292</v>
      </c>
      <c r="AX87" s="99"/>
    </row>
    <row r="88" s="5" customFormat="1" ht="40.5" spans="1:50">
      <c r="A88" s="36">
        <f>COUNTA($A$4:A87)</f>
        <v>70</v>
      </c>
      <c r="B88" s="37" t="s">
        <v>56</v>
      </c>
      <c r="C88" s="37" t="s">
        <v>57</v>
      </c>
      <c r="D88" s="2" t="s">
        <v>58</v>
      </c>
      <c r="E88" s="38">
        <v>0</v>
      </c>
      <c r="F88" s="2" t="s">
        <v>293</v>
      </c>
      <c r="G88" s="39" t="s">
        <v>294</v>
      </c>
      <c r="H88" s="37" t="s">
        <v>61</v>
      </c>
      <c r="I88" s="67" t="s">
        <v>62</v>
      </c>
      <c r="J88" s="2">
        <v>3</v>
      </c>
      <c r="K88" s="40"/>
      <c r="L88" s="37" t="s">
        <v>63</v>
      </c>
      <c r="M88" s="75">
        <v>168.17108560794</v>
      </c>
      <c r="N88" s="37"/>
      <c r="O88" s="69">
        <f t="shared" si="6"/>
        <v>168.17108560794</v>
      </c>
      <c r="P88" s="37"/>
      <c r="Q88" s="37"/>
      <c r="R88" s="37"/>
      <c r="S88" s="37"/>
      <c r="T88" s="37"/>
      <c r="U88" s="37" t="s">
        <v>64</v>
      </c>
      <c r="V88" s="37" t="str">
        <f t="shared" si="8"/>
        <v>九华山至引俄</v>
      </c>
      <c r="W88" s="37" t="s">
        <v>65</v>
      </c>
      <c r="X88" s="37" t="s">
        <v>66</v>
      </c>
      <c r="Y88" s="37">
        <f t="shared" si="7"/>
        <v>168.17108560794</v>
      </c>
      <c r="Z88" s="37" t="s">
        <v>67</v>
      </c>
      <c r="AA88" s="39" t="s">
        <v>294</v>
      </c>
      <c r="AB88" s="39" t="s">
        <v>294</v>
      </c>
      <c r="AC88" s="37"/>
      <c r="AD88" s="37" t="s">
        <v>65</v>
      </c>
      <c r="AE88" s="37" t="s">
        <v>61</v>
      </c>
      <c r="AF88" s="2" t="s">
        <v>58</v>
      </c>
      <c r="AG88" s="37"/>
      <c r="AH88" s="37" t="s">
        <v>69</v>
      </c>
      <c r="AI88" s="37" t="s">
        <v>70</v>
      </c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99" t="s">
        <v>295</v>
      </c>
      <c r="AX88" s="99"/>
    </row>
    <row r="89" s="7" customFormat="1" ht="40" customHeight="1" spans="1:50">
      <c r="A89" s="36"/>
      <c r="B89" s="37" t="s">
        <v>56</v>
      </c>
      <c r="C89" s="37" t="s">
        <v>57</v>
      </c>
      <c r="D89" s="2" t="s">
        <v>58</v>
      </c>
      <c r="E89" s="38"/>
      <c r="F89" s="2" t="s">
        <v>293</v>
      </c>
      <c r="G89" s="39" t="s">
        <v>296</v>
      </c>
      <c r="H89" s="37" t="s">
        <v>61</v>
      </c>
      <c r="I89" s="67" t="s">
        <v>62</v>
      </c>
      <c r="J89" s="2">
        <v>2.642</v>
      </c>
      <c r="K89" s="40"/>
      <c r="L89" s="37" t="s">
        <v>63</v>
      </c>
      <c r="M89" s="75">
        <v>148.10266939206</v>
      </c>
      <c r="N89" s="37"/>
      <c r="O89" s="69">
        <f t="shared" si="6"/>
        <v>148.10266939206</v>
      </c>
      <c r="P89" s="37"/>
      <c r="Q89" s="37"/>
      <c r="R89" s="37"/>
      <c r="S89" s="37"/>
      <c r="T89" s="37"/>
      <c r="U89" s="37" t="s">
        <v>64</v>
      </c>
      <c r="V89" s="37" t="str">
        <f t="shared" si="8"/>
        <v>九华山至引俄</v>
      </c>
      <c r="W89" s="37" t="s">
        <v>65</v>
      </c>
      <c r="X89" s="37" t="s">
        <v>66</v>
      </c>
      <c r="Y89" s="37">
        <f t="shared" si="7"/>
        <v>148.10266939206</v>
      </c>
      <c r="Z89" s="37" t="s">
        <v>67</v>
      </c>
      <c r="AA89" s="39" t="s">
        <v>296</v>
      </c>
      <c r="AB89" s="39" t="s">
        <v>296</v>
      </c>
      <c r="AC89" s="37"/>
      <c r="AD89" s="37" t="s">
        <v>65</v>
      </c>
      <c r="AE89" s="37" t="s">
        <v>61</v>
      </c>
      <c r="AF89" s="2" t="s">
        <v>58</v>
      </c>
      <c r="AG89" s="37"/>
      <c r="AH89" s="37" t="s">
        <v>69</v>
      </c>
      <c r="AI89" s="37" t="s">
        <v>70</v>
      </c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11" t="s">
        <v>297</v>
      </c>
      <c r="AW89" s="5"/>
      <c r="AX89" s="99"/>
    </row>
    <row r="90" s="5" customFormat="1" ht="40.5" spans="1:50">
      <c r="A90" s="36">
        <f>COUNTA($A$4:A88)</f>
        <v>71</v>
      </c>
      <c r="B90" s="37" t="s">
        <v>56</v>
      </c>
      <c r="C90" s="37" t="s">
        <v>57</v>
      </c>
      <c r="D90" s="2" t="s">
        <v>58</v>
      </c>
      <c r="E90" s="38">
        <v>0</v>
      </c>
      <c r="F90" s="2" t="s">
        <v>298</v>
      </c>
      <c r="G90" s="39" t="s">
        <v>73</v>
      </c>
      <c r="H90" s="37" t="s">
        <v>61</v>
      </c>
      <c r="I90" s="67" t="s">
        <v>62</v>
      </c>
      <c r="J90" s="2">
        <v>3</v>
      </c>
      <c r="K90" s="40"/>
      <c r="L90" s="37" t="s">
        <v>63</v>
      </c>
      <c r="M90" s="75">
        <v>154.973720149418</v>
      </c>
      <c r="N90" s="37"/>
      <c r="O90" s="69">
        <f t="shared" si="6"/>
        <v>154.973720149418</v>
      </c>
      <c r="P90" s="37"/>
      <c r="Q90" s="37"/>
      <c r="R90" s="37"/>
      <c r="S90" s="37"/>
      <c r="T90" s="37"/>
      <c r="U90" s="37" t="s">
        <v>64</v>
      </c>
      <c r="V90" s="37" t="str">
        <f t="shared" si="8"/>
        <v>腊友至摆柳</v>
      </c>
      <c r="W90" s="37" t="s">
        <v>65</v>
      </c>
      <c r="X90" s="37" t="s">
        <v>66</v>
      </c>
      <c r="Y90" s="37">
        <f t="shared" si="7"/>
        <v>154.973720149418</v>
      </c>
      <c r="Z90" s="37" t="s">
        <v>67</v>
      </c>
      <c r="AA90" s="39" t="s">
        <v>73</v>
      </c>
      <c r="AB90" s="39" t="s">
        <v>73</v>
      </c>
      <c r="AC90" s="37"/>
      <c r="AD90" s="37" t="s">
        <v>65</v>
      </c>
      <c r="AE90" s="37" t="s">
        <v>61</v>
      </c>
      <c r="AF90" s="2" t="s">
        <v>58</v>
      </c>
      <c r="AG90" s="37"/>
      <c r="AH90" s="37" t="s">
        <v>69</v>
      </c>
      <c r="AI90" s="37" t="s">
        <v>70</v>
      </c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99" t="s">
        <v>299</v>
      </c>
      <c r="AX90" s="99"/>
    </row>
    <row r="91" s="7" customFormat="1" ht="40" customHeight="1" spans="1:50">
      <c r="A91" s="36"/>
      <c r="B91" s="40" t="s">
        <v>56</v>
      </c>
      <c r="C91" s="40" t="s">
        <v>57</v>
      </c>
      <c r="D91" s="41" t="s">
        <v>58</v>
      </c>
      <c r="E91" s="42"/>
      <c r="F91" s="41" t="s">
        <v>298</v>
      </c>
      <c r="G91" s="49" t="s">
        <v>88</v>
      </c>
      <c r="H91" s="40" t="s">
        <v>61</v>
      </c>
      <c r="I91" s="70" t="s">
        <v>62</v>
      </c>
      <c r="J91" s="41">
        <v>3.8265</v>
      </c>
      <c r="K91" s="40"/>
      <c r="L91" s="40" t="s">
        <v>63</v>
      </c>
      <c r="M91" s="76">
        <v>197.668980050582</v>
      </c>
      <c r="N91" s="40"/>
      <c r="O91" s="69">
        <f t="shared" si="6"/>
        <v>197.668980050582</v>
      </c>
      <c r="P91" s="40"/>
      <c r="Q91" s="40"/>
      <c r="R91" s="40"/>
      <c r="S91" s="40"/>
      <c r="T91" s="40"/>
      <c r="U91" s="40" t="s">
        <v>64</v>
      </c>
      <c r="V91" s="40" t="str">
        <f t="shared" si="8"/>
        <v>腊友至摆柳</v>
      </c>
      <c r="W91" s="40" t="s">
        <v>65</v>
      </c>
      <c r="X91" s="40" t="s">
        <v>66</v>
      </c>
      <c r="Y91" s="40">
        <f t="shared" si="7"/>
        <v>197.668980050582</v>
      </c>
      <c r="Z91" s="40" t="s">
        <v>67</v>
      </c>
      <c r="AA91" s="49" t="s">
        <v>88</v>
      </c>
      <c r="AB91" s="49" t="s">
        <v>88</v>
      </c>
      <c r="AC91" s="40"/>
      <c r="AD91" s="40" t="s">
        <v>65</v>
      </c>
      <c r="AE91" s="40" t="s">
        <v>61</v>
      </c>
      <c r="AF91" s="41" t="s">
        <v>58</v>
      </c>
      <c r="AG91" s="40"/>
      <c r="AH91" s="40" t="s">
        <v>69</v>
      </c>
      <c r="AI91" s="40" t="s">
        <v>70</v>
      </c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11" t="s">
        <v>300</v>
      </c>
      <c r="AW91" s="5"/>
      <c r="AX91" s="99"/>
    </row>
    <row r="92" s="5" customFormat="1" ht="40.5" spans="1:50">
      <c r="A92" s="36">
        <f>COUNTA($A$4:A90)</f>
        <v>72</v>
      </c>
      <c r="B92" s="37" t="s">
        <v>56</v>
      </c>
      <c r="C92" s="37" t="s">
        <v>57</v>
      </c>
      <c r="D92" s="2" t="s">
        <v>301</v>
      </c>
      <c r="E92" s="37">
        <v>0</v>
      </c>
      <c r="F92" s="2" t="s">
        <v>302</v>
      </c>
      <c r="G92" s="39" t="s">
        <v>303</v>
      </c>
      <c r="H92" s="37" t="s">
        <v>61</v>
      </c>
      <c r="I92" s="37" t="s">
        <v>62</v>
      </c>
      <c r="J92" s="2">
        <v>2.75</v>
      </c>
      <c r="K92" s="37"/>
      <c r="L92" s="37" t="s">
        <v>63</v>
      </c>
      <c r="M92" s="68">
        <v>143.272713466667</v>
      </c>
      <c r="N92" s="37"/>
      <c r="O92" s="68">
        <f t="shared" si="6"/>
        <v>143.272713466667</v>
      </c>
      <c r="P92" s="37"/>
      <c r="Q92" s="37"/>
      <c r="R92" s="37"/>
      <c r="S92" s="37"/>
      <c r="T92" s="37"/>
      <c r="U92" s="37" t="s">
        <v>64</v>
      </c>
      <c r="V92" s="37" t="str">
        <f t="shared" si="8"/>
        <v>崇义至大塘</v>
      </c>
      <c r="W92" s="37" t="s">
        <v>65</v>
      </c>
      <c r="X92" s="37" t="s">
        <v>66</v>
      </c>
      <c r="Y92" s="37">
        <f t="shared" si="7"/>
        <v>143.272713466667</v>
      </c>
      <c r="Z92" s="37" t="s">
        <v>67</v>
      </c>
      <c r="AA92" s="39" t="s">
        <v>303</v>
      </c>
      <c r="AB92" s="39" t="s">
        <v>303</v>
      </c>
      <c r="AC92" s="37"/>
      <c r="AD92" s="37" t="s">
        <v>65</v>
      </c>
      <c r="AE92" s="37" t="s">
        <v>61</v>
      </c>
      <c r="AF92" s="2" t="s">
        <v>301</v>
      </c>
      <c r="AG92" s="37"/>
      <c r="AH92" s="37" t="s">
        <v>69</v>
      </c>
      <c r="AI92" s="37" t="s">
        <v>70</v>
      </c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99" t="s">
        <v>304</v>
      </c>
      <c r="AX92" s="99"/>
    </row>
    <row r="93" s="7" customFormat="1" ht="40" customHeight="1" spans="1:50">
      <c r="A93" s="36"/>
      <c r="B93" s="37" t="s">
        <v>56</v>
      </c>
      <c r="C93" s="37" t="s">
        <v>57</v>
      </c>
      <c r="D93" s="2" t="s">
        <v>301</v>
      </c>
      <c r="E93" s="37"/>
      <c r="F93" s="2" t="s">
        <v>302</v>
      </c>
      <c r="G93" s="39" t="s">
        <v>305</v>
      </c>
      <c r="H93" s="37" t="s">
        <v>61</v>
      </c>
      <c r="I93" s="37" t="s">
        <v>62</v>
      </c>
      <c r="J93" s="2">
        <v>1</v>
      </c>
      <c r="K93" s="37"/>
      <c r="L93" s="37" t="s">
        <v>63</v>
      </c>
      <c r="M93" s="68">
        <v>52.0991685333333</v>
      </c>
      <c r="N93" s="37"/>
      <c r="O93" s="68">
        <f t="shared" si="6"/>
        <v>52.0991685333333</v>
      </c>
      <c r="P93" s="37"/>
      <c r="Q93" s="37"/>
      <c r="R93" s="37"/>
      <c r="S93" s="37"/>
      <c r="T93" s="37"/>
      <c r="U93" s="37" t="s">
        <v>64</v>
      </c>
      <c r="V93" s="37" t="str">
        <f t="shared" si="8"/>
        <v>崇义至大塘</v>
      </c>
      <c r="W93" s="37" t="s">
        <v>65</v>
      </c>
      <c r="X93" s="37" t="s">
        <v>66</v>
      </c>
      <c r="Y93" s="37">
        <f t="shared" si="7"/>
        <v>52.0991685333333</v>
      </c>
      <c r="Z93" s="37" t="s">
        <v>67</v>
      </c>
      <c r="AA93" s="39" t="s">
        <v>305</v>
      </c>
      <c r="AB93" s="39" t="s">
        <v>305</v>
      </c>
      <c r="AC93" s="37"/>
      <c r="AD93" s="37" t="s">
        <v>65</v>
      </c>
      <c r="AE93" s="37" t="s">
        <v>61</v>
      </c>
      <c r="AF93" s="2" t="s">
        <v>301</v>
      </c>
      <c r="AG93" s="37"/>
      <c r="AH93" s="37" t="s">
        <v>69</v>
      </c>
      <c r="AI93" s="37" t="s">
        <v>70</v>
      </c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11" t="s">
        <v>306</v>
      </c>
      <c r="AW93" s="5"/>
      <c r="AX93" s="99"/>
    </row>
    <row r="94" s="5" customFormat="1" ht="40.5" spans="1:50">
      <c r="A94" s="36">
        <f>COUNTA($A$4:A92)</f>
        <v>73</v>
      </c>
      <c r="B94" s="37" t="s">
        <v>56</v>
      </c>
      <c r="C94" s="37" t="s">
        <v>57</v>
      </c>
      <c r="D94" s="2" t="s">
        <v>301</v>
      </c>
      <c r="E94" s="37">
        <v>0</v>
      </c>
      <c r="F94" s="2" t="s">
        <v>307</v>
      </c>
      <c r="G94" s="2" t="s">
        <v>305</v>
      </c>
      <c r="H94" s="37" t="s">
        <v>61</v>
      </c>
      <c r="I94" s="37" t="s">
        <v>62</v>
      </c>
      <c r="J94" s="2">
        <v>0.478</v>
      </c>
      <c r="K94" s="37"/>
      <c r="L94" s="37" t="s">
        <v>63</v>
      </c>
      <c r="M94" s="68">
        <v>35.3132284</v>
      </c>
      <c r="N94" s="37"/>
      <c r="O94" s="68">
        <f t="shared" si="6"/>
        <v>35.3132284</v>
      </c>
      <c r="P94" s="37"/>
      <c r="Q94" s="37"/>
      <c r="R94" s="37"/>
      <c r="S94" s="37"/>
      <c r="T94" s="37"/>
      <c r="U94" s="37" t="s">
        <v>64</v>
      </c>
      <c r="V94" s="37" t="str">
        <f t="shared" si="8"/>
        <v>崇义乡崇义街上</v>
      </c>
      <c r="W94" s="37" t="s">
        <v>65</v>
      </c>
      <c r="X94" s="37" t="s">
        <v>66</v>
      </c>
      <c r="Y94" s="37">
        <f t="shared" si="7"/>
        <v>35.3132284</v>
      </c>
      <c r="Z94" s="37" t="s">
        <v>67</v>
      </c>
      <c r="AA94" s="2" t="s">
        <v>305</v>
      </c>
      <c r="AB94" s="2" t="s">
        <v>305</v>
      </c>
      <c r="AC94" s="37"/>
      <c r="AD94" s="37" t="s">
        <v>65</v>
      </c>
      <c r="AE94" s="37" t="s">
        <v>61</v>
      </c>
      <c r="AF94" s="2" t="s">
        <v>301</v>
      </c>
      <c r="AG94" s="37"/>
      <c r="AH94" s="37" t="s">
        <v>69</v>
      </c>
      <c r="AI94" s="37" t="s">
        <v>70</v>
      </c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99" t="s">
        <v>308</v>
      </c>
      <c r="AX94" s="99"/>
    </row>
    <row r="95" s="5" customFormat="1" ht="40.5" spans="1:50">
      <c r="A95" s="36">
        <f>COUNTA($A$4:A94)</f>
        <v>74</v>
      </c>
      <c r="B95" s="37" t="s">
        <v>56</v>
      </c>
      <c r="C95" s="37" t="s">
        <v>57</v>
      </c>
      <c r="D95" s="2" t="s">
        <v>301</v>
      </c>
      <c r="E95" s="37">
        <v>0</v>
      </c>
      <c r="F95" s="2" t="s">
        <v>309</v>
      </c>
      <c r="G95" s="39" t="s">
        <v>310</v>
      </c>
      <c r="H95" s="37" t="s">
        <v>61</v>
      </c>
      <c r="I95" s="37" t="s">
        <v>62</v>
      </c>
      <c r="J95" s="2">
        <v>2.5</v>
      </c>
      <c r="K95" s="37"/>
      <c r="L95" s="37" t="s">
        <v>63</v>
      </c>
      <c r="M95" s="68">
        <v>130.299502891102</v>
      </c>
      <c r="N95" s="37"/>
      <c r="O95" s="68">
        <f t="shared" si="6"/>
        <v>130.299502891102</v>
      </c>
      <c r="P95" s="37"/>
      <c r="Q95" s="37"/>
      <c r="R95" s="37"/>
      <c r="S95" s="37"/>
      <c r="T95" s="37"/>
      <c r="U95" s="37" t="s">
        <v>64</v>
      </c>
      <c r="V95" s="37" t="str">
        <f t="shared" si="8"/>
        <v>富有至乃勇</v>
      </c>
      <c r="W95" s="37" t="s">
        <v>65</v>
      </c>
      <c r="X95" s="37" t="s">
        <v>66</v>
      </c>
      <c r="Y95" s="37">
        <f t="shared" si="7"/>
        <v>130.299502891102</v>
      </c>
      <c r="Z95" s="37" t="s">
        <v>67</v>
      </c>
      <c r="AA95" s="39" t="s">
        <v>310</v>
      </c>
      <c r="AB95" s="39" t="s">
        <v>310</v>
      </c>
      <c r="AC95" s="37"/>
      <c r="AD95" s="37" t="s">
        <v>65</v>
      </c>
      <c r="AE95" s="37" t="s">
        <v>61</v>
      </c>
      <c r="AF95" s="2" t="s">
        <v>301</v>
      </c>
      <c r="AG95" s="37"/>
      <c r="AH95" s="37" t="s">
        <v>69</v>
      </c>
      <c r="AI95" s="37" t="s">
        <v>70</v>
      </c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99" t="s">
        <v>311</v>
      </c>
      <c r="AX95" s="99"/>
    </row>
    <row r="96" s="7" customFormat="1" ht="40" customHeight="1" spans="1:50">
      <c r="A96" s="36"/>
      <c r="B96" s="37" t="s">
        <v>56</v>
      </c>
      <c r="C96" s="37" t="s">
        <v>57</v>
      </c>
      <c r="D96" s="2" t="s">
        <v>301</v>
      </c>
      <c r="E96" s="37"/>
      <c r="F96" s="2" t="s">
        <v>309</v>
      </c>
      <c r="G96" s="39" t="s">
        <v>312</v>
      </c>
      <c r="H96" s="37" t="s">
        <v>61</v>
      </c>
      <c r="I96" s="37" t="s">
        <v>62</v>
      </c>
      <c r="J96" s="2">
        <v>0.613</v>
      </c>
      <c r="K96" s="37"/>
      <c r="L96" s="37" t="s">
        <v>63</v>
      </c>
      <c r="M96" s="68">
        <v>31.9494381088982</v>
      </c>
      <c r="N96" s="37"/>
      <c r="O96" s="68">
        <f t="shared" si="6"/>
        <v>31.9494381088982</v>
      </c>
      <c r="P96" s="37"/>
      <c r="Q96" s="37"/>
      <c r="R96" s="37"/>
      <c r="S96" s="37"/>
      <c r="T96" s="37"/>
      <c r="U96" s="37" t="s">
        <v>64</v>
      </c>
      <c r="V96" s="37" t="str">
        <f t="shared" si="8"/>
        <v>富有至乃勇</v>
      </c>
      <c r="W96" s="37" t="s">
        <v>65</v>
      </c>
      <c r="X96" s="37" t="s">
        <v>66</v>
      </c>
      <c r="Y96" s="37">
        <f t="shared" si="7"/>
        <v>31.9494381088982</v>
      </c>
      <c r="Z96" s="37" t="s">
        <v>67</v>
      </c>
      <c r="AA96" s="39" t="s">
        <v>312</v>
      </c>
      <c r="AB96" s="39" t="s">
        <v>312</v>
      </c>
      <c r="AC96" s="37"/>
      <c r="AD96" s="37" t="s">
        <v>65</v>
      </c>
      <c r="AE96" s="37" t="s">
        <v>61</v>
      </c>
      <c r="AF96" s="2" t="s">
        <v>301</v>
      </c>
      <c r="AG96" s="37"/>
      <c r="AH96" s="37" t="s">
        <v>69</v>
      </c>
      <c r="AI96" s="37" t="s">
        <v>70</v>
      </c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11" t="s">
        <v>313</v>
      </c>
      <c r="AW96" s="5"/>
      <c r="AX96" s="99"/>
    </row>
    <row r="97" s="5" customFormat="1" ht="40.5" spans="1:50">
      <c r="A97" s="36">
        <f>COUNTA($A$4:A95)</f>
        <v>75</v>
      </c>
      <c r="B97" s="37" t="s">
        <v>56</v>
      </c>
      <c r="C97" s="37" t="s">
        <v>57</v>
      </c>
      <c r="D97" s="2" t="s">
        <v>301</v>
      </c>
      <c r="E97" s="37">
        <v>0</v>
      </c>
      <c r="F97" s="2" t="s">
        <v>314</v>
      </c>
      <c r="G97" s="39" t="s">
        <v>315</v>
      </c>
      <c r="H97" s="37" t="s">
        <v>61</v>
      </c>
      <c r="I97" s="37" t="s">
        <v>62</v>
      </c>
      <c r="J97" s="2">
        <v>2.1</v>
      </c>
      <c r="K97" s="37"/>
      <c r="L97" s="37" t="s">
        <v>63</v>
      </c>
      <c r="M97" s="68">
        <v>114.917601592319</v>
      </c>
      <c r="N97" s="37"/>
      <c r="O97" s="68">
        <f t="shared" si="6"/>
        <v>114.917601592319</v>
      </c>
      <c r="P97" s="37"/>
      <c r="Q97" s="37"/>
      <c r="R97" s="37"/>
      <c r="S97" s="37"/>
      <c r="T97" s="37"/>
      <c r="U97" s="37" t="s">
        <v>64</v>
      </c>
      <c r="V97" s="37" t="str">
        <f t="shared" si="8"/>
        <v>下咸至上咸</v>
      </c>
      <c r="W97" s="37" t="s">
        <v>65</v>
      </c>
      <c r="X97" s="37" t="s">
        <v>66</v>
      </c>
      <c r="Y97" s="37">
        <f t="shared" si="7"/>
        <v>114.917601592319</v>
      </c>
      <c r="Z97" s="37" t="s">
        <v>67</v>
      </c>
      <c r="AA97" s="39" t="s">
        <v>315</v>
      </c>
      <c r="AB97" s="39" t="s">
        <v>315</v>
      </c>
      <c r="AC97" s="37"/>
      <c r="AD97" s="37" t="s">
        <v>65</v>
      </c>
      <c r="AE97" s="37" t="s">
        <v>61</v>
      </c>
      <c r="AF97" s="2" t="s">
        <v>301</v>
      </c>
      <c r="AG97" s="37"/>
      <c r="AH97" s="37" t="s">
        <v>69</v>
      </c>
      <c r="AI97" s="37" t="s">
        <v>70</v>
      </c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99" t="s">
        <v>316</v>
      </c>
      <c r="AX97" s="99"/>
    </row>
    <row r="98" s="7" customFormat="1" ht="40" customHeight="1" spans="1:50">
      <c r="A98" s="36"/>
      <c r="B98" s="37" t="s">
        <v>56</v>
      </c>
      <c r="C98" s="37" t="s">
        <v>57</v>
      </c>
      <c r="D98" s="2" t="s">
        <v>301</v>
      </c>
      <c r="E98" s="37"/>
      <c r="F98" s="2" t="s">
        <v>314</v>
      </c>
      <c r="G98" s="39" t="s">
        <v>317</v>
      </c>
      <c r="H98" s="37" t="s">
        <v>61</v>
      </c>
      <c r="I98" s="37" t="s">
        <v>62</v>
      </c>
      <c r="J98" s="2">
        <v>1.962</v>
      </c>
      <c r="K98" s="37"/>
      <c r="L98" s="37" t="s">
        <v>63</v>
      </c>
      <c r="M98" s="68">
        <v>107.365873487681</v>
      </c>
      <c r="N98" s="37"/>
      <c r="O98" s="68">
        <f t="shared" si="6"/>
        <v>107.365873487681</v>
      </c>
      <c r="P98" s="37"/>
      <c r="Q98" s="37"/>
      <c r="R98" s="37"/>
      <c r="S98" s="37"/>
      <c r="T98" s="37"/>
      <c r="U98" s="37" t="s">
        <v>64</v>
      </c>
      <c r="V98" s="37" t="str">
        <f t="shared" si="8"/>
        <v>下咸至上咸</v>
      </c>
      <c r="W98" s="37" t="s">
        <v>65</v>
      </c>
      <c r="X98" s="37" t="s">
        <v>66</v>
      </c>
      <c r="Y98" s="37">
        <f t="shared" si="7"/>
        <v>107.365873487681</v>
      </c>
      <c r="Z98" s="37" t="s">
        <v>67</v>
      </c>
      <c r="AA98" s="39" t="s">
        <v>317</v>
      </c>
      <c r="AB98" s="39" t="s">
        <v>317</v>
      </c>
      <c r="AC98" s="37"/>
      <c r="AD98" s="37" t="s">
        <v>65</v>
      </c>
      <c r="AE98" s="37" t="s">
        <v>61</v>
      </c>
      <c r="AF98" s="2" t="s">
        <v>301</v>
      </c>
      <c r="AG98" s="37"/>
      <c r="AH98" s="37" t="s">
        <v>69</v>
      </c>
      <c r="AI98" s="37" t="s">
        <v>70</v>
      </c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11" t="s">
        <v>318</v>
      </c>
      <c r="AW98" s="5"/>
      <c r="AX98" s="99"/>
    </row>
    <row r="99" s="5" customFormat="1" ht="40.5" spans="1:50">
      <c r="A99" s="36">
        <f>COUNTA($A$4:A97)</f>
        <v>76</v>
      </c>
      <c r="B99" s="72" t="s">
        <v>56</v>
      </c>
      <c r="C99" s="72" t="s">
        <v>57</v>
      </c>
      <c r="D99" s="102" t="s">
        <v>257</v>
      </c>
      <c r="E99" s="103">
        <v>0</v>
      </c>
      <c r="F99" s="102" t="s">
        <v>319</v>
      </c>
      <c r="G99" s="102" t="s">
        <v>320</v>
      </c>
      <c r="H99" s="72" t="s">
        <v>61</v>
      </c>
      <c r="I99" s="105" t="s">
        <v>62</v>
      </c>
      <c r="J99" s="102">
        <v>5.75</v>
      </c>
      <c r="K99" s="72"/>
      <c r="L99" s="72" t="s">
        <v>63</v>
      </c>
      <c r="M99" s="74">
        <v>457.643283</v>
      </c>
      <c r="N99" s="72"/>
      <c r="O99" s="74">
        <f t="shared" si="6"/>
        <v>457.643283</v>
      </c>
      <c r="P99" s="72"/>
      <c r="Q99" s="72"/>
      <c r="R99" s="72"/>
      <c r="S99" s="72"/>
      <c r="T99" s="72"/>
      <c r="U99" s="72" t="s">
        <v>64</v>
      </c>
      <c r="V99" s="72" t="str">
        <f t="shared" si="8"/>
        <v>高硐至岑地、育高</v>
      </c>
      <c r="W99" s="72" t="s">
        <v>65</v>
      </c>
      <c r="X99" s="72" t="s">
        <v>66</v>
      </c>
      <c r="Y99" s="72">
        <f t="shared" si="7"/>
        <v>457.643283</v>
      </c>
      <c r="Z99" s="72" t="s">
        <v>67</v>
      </c>
      <c r="AA99" s="102" t="s">
        <v>320</v>
      </c>
      <c r="AB99" s="102" t="s">
        <v>320</v>
      </c>
      <c r="AC99" s="72"/>
      <c r="AD99" s="72" t="s">
        <v>65</v>
      </c>
      <c r="AE99" s="72" t="s">
        <v>61</v>
      </c>
      <c r="AF99" s="102" t="s">
        <v>257</v>
      </c>
      <c r="AG99" s="72"/>
      <c r="AH99" s="72" t="s">
        <v>69</v>
      </c>
      <c r="AI99" s="72" t="s">
        <v>70</v>
      </c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99" t="s">
        <v>321</v>
      </c>
      <c r="AX99" s="99"/>
    </row>
    <row r="100" s="5" customFormat="1" ht="40.5" spans="1:50">
      <c r="A100" s="36">
        <f>COUNTA($A$4:A99)</f>
        <v>77</v>
      </c>
      <c r="B100" s="37" t="s">
        <v>56</v>
      </c>
      <c r="C100" s="37" t="s">
        <v>57</v>
      </c>
      <c r="D100" s="2" t="s">
        <v>301</v>
      </c>
      <c r="E100" s="37">
        <v>0</v>
      </c>
      <c r="F100" s="2" t="s">
        <v>322</v>
      </c>
      <c r="G100" s="39" t="s">
        <v>310</v>
      </c>
      <c r="H100" s="37" t="s">
        <v>61</v>
      </c>
      <c r="I100" s="37" t="s">
        <v>62</v>
      </c>
      <c r="J100" s="2">
        <v>0.843</v>
      </c>
      <c r="K100" s="37"/>
      <c r="L100" s="37" t="s">
        <v>63</v>
      </c>
      <c r="M100" s="68">
        <v>36.825767046285</v>
      </c>
      <c r="N100" s="37"/>
      <c r="O100" s="68">
        <f t="shared" si="6"/>
        <v>36.825767046285</v>
      </c>
      <c r="P100" s="37"/>
      <c r="Q100" s="37"/>
      <c r="R100" s="37"/>
      <c r="S100" s="37"/>
      <c r="T100" s="37"/>
      <c r="U100" s="37" t="s">
        <v>64</v>
      </c>
      <c r="V100" s="37" t="str">
        <f t="shared" si="8"/>
        <v>上归里至富有</v>
      </c>
      <c r="W100" s="37" t="s">
        <v>65</v>
      </c>
      <c r="X100" s="37" t="s">
        <v>66</v>
      </c>
      <c r="Y100" s="37">
        <f t="shared" si="7"/>
        <v>36.825767046285</v>
      </c>
      <c r="Z100" s="37" t="s">
        <v>67</v>
      </c>
      <c r="AA100" s="39" t="s">
        <v>310</v>
      </c>
      <c r="AB100" s="39" t="s">
        <v>310</v>
      </c>
      <c r="AC100" s="37"/>
      <c r="AD100" s="37" t="s">
        <v>65</v>
      </c>
      <c r="AE100" s="37" t="s">
        <v>61</v>
      </c>
      <c r="AF100" s="2" t="s">
        <v>301</v>
      </c>
      <c r="AG100" s="37"/>
      <c r="AH100" s="37" t="s">
        <v>69</v>
      </c>
      <c r="AI100" s="37" t="s">
        <v>70</v>
      </c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99" t="s">
        <v>323</v>
      </c>
      <c r="AX100" s="99"/>
    </row>
    <row r="101" s="7" customFormat="1" ht="40" customHeight="1" spans="1:50">
      <c r="A101" s="36"/>
      <c r="B101" s="37" t="s">
        <v>56</v>
      </c>
      <c r="C101" s="37" t="s">
        <v>57</v>
      </c>
      <c r="D101" s="2" t="s">
        <v>301</v>
      </c>
      <c r="E101" s="37"/>
      <c r="F101" s="2" t="s">
        <v>322</v>
      </c>
      <c r="G101" s="39" t="s">
        <v>324</v>
      </c>
      <c r="H101" s="37" t="s">
        <v>61</v>
      </c>
      <c r="I101" s="37" t="s">
        <v>62</v>
      </c>
      <c r="J101" s="2">
        <v>0.8</v>
      </c>
      <c r="K101" s="37"/>
      <c r="L101" s="37" t="s">
        <v>63</v>
      </c>
      <c r="M101" s="68">
        <v>34.947347137637</v>
      </c>
      <c r="N101" s="37"/>
      <c r="O101" s="68">
        <f t="shared" si="6"/>
        <v>34.947347137637</v>
      </c>
      <c r="P101" s="37"/>
      <c r="Q101" s="37"/>
      <c r="R101" s="37"/>
      <c r="S101" s="37"/>
      <c r="T101" s="37"/>
      <c r="U101" s="37" t="s">
        <v>64</v>
      </c>
      <c r="V101" s="37" t="str">
        <f t="shared" si="8"/>
        <v>上归里至富有</v>
      </c>
      <c r="W101" s="37" t="s">
        <v>65</v>
      </c>
      <c r="X101" s="37" t="s">
        <v>66</v>
      </c>
      <c r="Y101" s="37">
        <f t="shared" si="7"/>
        <v>34.947347137637</v>
      </c>
      <c r="Z101" s="37" t="s">
        <v>67</v>
      </c>
      <c r="AA101" s="39" t="s">
        <v>324</v>
      </c>
      <c r="AB101" s="39" t="s">
        <v>324</v>
      </c>
      <c r="AC101" s="37"/>
      <c r="AD101" s="37" t="s">
        <v>65</v>
      </c>
      <c r="AE101" s="37" t="s">
        <v>61</v>
      </c>
      <c r="AF101" s="2" t="s">
        <v>301</v>
      </c>
      <c r="AG101" s="37"/>
      <c r="AH101" s="37" t="s">
        <v>69</v>
      </c>
      <c r="AI101" s="37" t="s">
        <v>70</v>
      </c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11" t="s">
        <v>325</v>
      </c>
      <c r="AW101" s="5"/>
      <c r="AX101" s="99"/>
    </row>
    <row r="102" s="5" customFormat="1" ht="40.5" spans="1:50">
      <c r="A102" s="36">
        <f>COUNTA($A$4:A100)</f>
        <v>78</v>
      </c>
      <c r="B102" s="37" t="s">
        <v>56</v>
      </c>
      <c r="C102" s="37" t="s">
        <v>57</v>
      </c>
      <c r="D102" s="2" t="s">
        <v>301</v>
      </c>
      <c r="E102" s="37">
        <v>0</v>
      </c>
      <c r="F102" s="2" t="s">
        <v>326</v>
      </c>
      <c r="G102" s="39" t="s">
        <v>310</v>
      </c>
      <c r="H102" s="37" t="s">
        <v>61</v>
      </c>
      <c r="I102" s="37" t="s">
        <v>62</v>
      </c>
      <c r="J102" s="2">
        <v>1</v>
      </c>
      <c r="K102" s="37"/>
      <c r="L102" s="37" t="s">
        <v>63</v>
      </c>
      <c r="M102" s="68">
        <v>47.8620325867508</v>
      </c>
      <c r="N102" s="37"/>
      <c r="O102" s="68">
        <f t="shared" si="6"/>
        <v>47.8620325867508</v>
      </c>
      <c r="P102" s="37"/>
      <c r="Q102" s="37"/>
      <c r="R102" s="37"/>
      <c r="S102" s="37"/>
      <c r="T102" s="37"/>
      <c r="U102" s="37" t="s">
        <v>64</v>
      </c>
      <c r="V102" s="37" t="str">
        <f t="shared" si="8"/>
        <v>下咸至富有</v>
      </c>
      <c r="W102" s="37" t="s">
        <v>65</v>
      </c>
      <c r="X102" s="37" t="s">
        <v>66</v>
      </c>
      <c r="Y102" s="37">
        <f t="shared" si="7"/>
        <v>47.8620325867508</v>
      </c>
      <c r="Z102" s="37" t="s">
        <v>67</v>
      </c>
      <c r="AA102" s="39" t="s">
        <v>310</v>
      </c>
      <c r="AB102" s="39" t="s">
        <v>310</v>
      </c>
      <c r="AC102" s="37"/>
      <c r="AD102" s="37" t="s">
        <v>65</v>
      </c>
      <c r="AE102" s="37" t="s">
        <v>61</v>
      </c>
      <c r="AF102" s="2" t="s">
        <v>301</v>
      </c>
      <c r="AG102" s="37"/>
      <c r="AH102" s="37" t="s">
        <v>69</v>
      </c>
      <c r="AI102" s="37" t="s">
        <v>70</v>
      </c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99" t="s">
        <v>327</v>
      </c>
      <c r="AX102" s="11"/>
    </row>
    <row r="103" s="7" customFormat="1" ht="40" customHeight="1" spans="1:50">
      <c r="A103" s="36"/>
      <c r="B103" s="37" t="s">
        <v>56</v>
      </c>
      <c r="C103" s="37" t="s">
        <v>57</v>
      </c>
      <c r="D103" s="2" t="s">
        <v>301</v>
      </c>
      <c r="E103" s="37"/>
      <c r="F103" s="2" t="s">
        <v>326</v>
      </c>
      <c r="G103" s="39" t="s">
        <v>315</v>
      </c>
      <c r="H103" s="37" t="s">
        <v>61</v>
      </c>
      <c r="I103" s="37" t="s">
        <v>62</v>
      </c>
      <c r="J103" s="2">
        <v>2.17</v>
      </c>
      <c r="K103" s="37"/>
      <c r="L103" s="37" t="s">
        <v>63</v>
      </c>
      <c r="M103" s="68">
        <v>103.860610713249</v>
      </c>
      <c r="N103" s="37"/>
      <c r="O103" s="68">
        <f t="shared" si="6"/>
        <v>103.860610713249</v>
      </c>
      <c r="P103" s="37"/>
      <c r="Q103" s="37"/>
      <c r="R103" s="37"/>
      <c r="S103" s="37"/>
      <c r="T103" s="37"/>
      <c r="U103" s="37" t="s">
        <v>64</v>
      </c>
      <c r="V103" s="37" t="str">
        <f t="shared" si="8"/>
        <v>下咸至富有</v>
      </c>
      <c r="W103" s="37" t="s">
        <v>65</v>
      </c>
      <c r="X103" s="37" t="s">
        <v>66</v>
      </c>
      <c r="Y103" s="37">
        <f t="shared" si="7"/>
        <v>103.860610713249</v>
      </c>
      <c r="Z103" s="37" t="s">
        <v>67</v>
      </c>
      <c r="AA103" s="39" t="s">
        <v>315</v>
      </c>
      <c r="AB103" s="39" t="s">
        <v>315</v>
      </c>
      <c r="AC103" s="37"/>
      <c r="AD103" s="37" t="s">
        <v>65</v>
      </c>
      <c r="AE103" s="37" t="s">
        <v>61</v>
      </c>
      <c r="AF103" s="2" t="s">
        <v>301</v>
      </c>
      <c r="AG103" s="37"/>
      <c r="AH103" s="37" t="s">
        <v>69</v>
      </c>
      <c r="AI103" s="37" t="s">
        <v>70</v>
      </c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11" t="s">
        <v>328</v>
      </c>
      <c r="AW103" s="5"/>
      <c r="AX103" s="11"/>
    </row>
    <row r="104" s="5" customFormat="1" ht="40.5" spans="1:50">
      <c r="A104" s="36">
        <f>COUNTA($A$4:A102)</f>
        <v>79</v>
      </c>
      <c r="B104" s="43" t="s">
        <v>56</v>
      </c>
      <c r="C104" s="43" t="s">
        <v>57</v>
      </c>
      <c r="D104" s="44" t="s">
        <v>208</v>
      </c>
      <c r="E104" s="45">
        <v>0</v>
      </c>
      <c r="F104" s="44" t="s">
        <v>329</v>
      </c>
      <c r="G104" s="46" t="s">
        <v>210</v>
      </c>
      <c r="H104" s="43" t="s">
        <v>61</v>
      </c>
      <c r="I104" s="71" t="s">
        <v>62</v>
      </c>
      <c r="J104" s="44">
        <v>1.775</v>
      </c>
      <c r="K104" s="72"/>
      <c r="L104" s="43" t="s">
        <v>63</v>
      </c>
      <c r="M104" s="73">
        <v>85.0331626</v>
      </c>
      <c r="N104" s="43"/>
      <c r="O104" s="74">
        <f t="shared" si="6"/>
        <v>85.0331626</v>
      </c>
      <c r="P104" s="43"/>
      <c r="Q104" s="43"/>
      <c r="R104" s="43"/>
      <c r="S104" s="43"/>
      <c r="T104" s="43"/>
      <c r="U104" s="43" t="s">
        <v>64</v>
      </c>
      <c r="V104" s="43" t="str">
        <f t="shared" si="8"/>
        <v>水尾至拉述</v>
      </c>
      <c r="W104" s="43" t="s">
        <v>65</v>
      </c>
      <c r="X104" s="43" t="s">
        <v>66</v>
      </c>
      <c r="Y104" s="43">
        <f t="shared" si="7"/>
        <v>85.0331626</v>
      </c>
      <c r="Z104" s="43" t="s">
        <v>67</v>
      </c>
      <c r="AA104" s="46" t="s">
        <v>210</v>
      </c>
      <c r="AB104" s="46" t="s">
        <v>210</v>
      </c>
      <c r="AC104" s="43"/>
      <c r="AD104" s="43" t="s">
        <v>65</v>
      </c>
      <c r="AE104" s="43" t="s">
        <v>61</v>
      </c>
      <c r="AF104" s="44" t="s">
        <v>208</v>
      </c>
      <c r="AG104" s="43"/>
      <c r="AH104" s="43" t="s">
        <v>69</v>
      </c>
      <c r="AI104" s="43" t="s">
        <v>70</v>
      </c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99" t="s">
        <v>330</v>
      </c>
      <c r="AX104" s="99"/>
    </row>
    <row r="105" s="5" customFormat="1" ht="40.5" spans="1:50">
      <c r="A105" s="36">
        <f>COUNTA($A$4:A104)</f>
        <v>80</v>
      </c>
      <c r="B105" s="37" t="s">
        <v>56</v>
      </c>
      <c r="C105" s="37" t="s">
        <v>57</v>
      </c>
      <c r="D105" s="2" t="s">
        <v>208</v>
      </c>
      <c r="E105" s="38">
        <v>0</v>
      </c>
      <c r="F105" s="2" t="s">
        <v>331</v>
      </c>
      <c r="G105" s="39" t="s">
        <v>332</v>
      </c>
      <c r="H105" s="37" t="s">
        <v>61</v>
      </c>
      <c r="I105" s="67" t="s">
        <v>62</v>
      </c>
      <c r="J105" s="2">
        <v>5.01</v>
      </c>
      <c r="K105" s="40"/>
      <c r="L105" s="37" t="s">
        <v>63</v>
      </c>
      <c r="M105" s="68">
        <v>265.242474</v>
      </c>
      <c r="N105" s="37"/>
      <c r="O105" s="69">
        <f t="shared" ref="O105:O136" si="9">M105</f>
        <v>265.242474</v>
      </c>
      <c r="P105" s="37"/>
      <c r="Q105" s="37"/>
      <c r="R105" s="37"/>
      <c r="S105" s="37"/>
      <c r="T105" s="37"/>
      <c r="U105" s="37" t="s">
        <v>64</v>
      </c>
      <c r="V105" s="37" t="str">
        <f t="shared" si="8"/>
        <v>拉几-大寨</v>
      </c>
      <c r="W105" s="37" t="s">
        <v>65</v>
      </c>
      <c r="X105" s="37" t="s">
        <v>66</v>
      </c>
      <c r="Y105" s="37">
        <f t="shared" ref="Y105:Y136" si="10">M105</f>
        <v>265.242474</v>
      </c>
      <c r="Z105" s="37" t="s">
        <v>67</v>
      </c>
      <c r="AA105" s="39" t="s">
        <v>332</v>
      </c>
      <c r="AB105" s="39" t="s">
        <v>332</v>
      </c>
      <c r="AC105" s="37"/>
      <c r="AD105" s="37" t="s">
        <v>65</v>
      </c>
      <c r="AE105" s="37" t="s">
        <v>61</v>
      </c>
      <c r="AF105" s="2" t="s">
        <v>208</v>
      </c>
      <c r="AG105" s="37"/>
      <c r="AH105" s="37" t="s">
        <v>69</v>
      </c>
      <c r="AI105" s="37" t="s">
        <v>70</v>
      </c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99" t="s">
        <v>333</v>
      </c>
      <c r="AX105" s="99"/>
    </row>
    <row r="106" s="5" customFormat="1" ht="40.5" spans="1:50">
      <c r="A106" s="36">
        <f>COUNTA($A$4:A105)</f>
        <v>81</v>
      </c>
      <c r="B106" s="37" t="s">
        <v>56</v>
      </c>
      <c r="C106" s="37" t="s">
        <v>57</v>
      </c>
      <c r="D106" s="2" t="s">
        <v>208</v>
      </c>
      <c r="E106" s="38">
        <v>0</v>
      </c>
      <c r="F106" s="2" t="s">
        <v>334</v>
      </c>
      <c r="G106" s="39" t="s">
        <v>335</v>
      </c>
      <c r="H106" s="37" t="s">
        <v>61</v>
      </c>
      <c r="I106" s="67" t="s">
        <v>62</v>
      </c>
      <c r="J106" s="2">
        <v>4.119</v>
      </c>
      <c r="K106" s="40"/>
      <c r="L106" s="37" t="s">
        <v>63</v>
      </c>
      <c r="M106" s="68">
        <v>192.0831756</v>
      </c>
      <c r="N106" s="37"/>
      <c r="O106" s="69">
        <f t="shared" si="9"/>
        <v>192.0831756</v>
      </c>
      <c r="P106" s="37"/>
      <c r="Q106" s="37"/>
      <c r="R106" s="37"/>
      <c r="S106" s="37"/>
      <c r="T106" s="37"/>
      <c r="U106" s="37" t="s">
        <v>64</v>
      </c>
      <c r="V106" s="37" t="str">
        <f t="shared" si="8"/>
        <v>必细至上下午</v>
      </c>
      <c r="W106" s="37" t="s">
        <v>65</v>
      </c>
      <c r="X106" s="37" t="s">
        <v>66</v>
      </c>
      <c r="Y106" s="37">
        <f t="shared" si="10"/>
        <v>192.0831756</v>
      </c>
      <c r="Z106" s="37" t="s">
        <v>67</v>
      </c>
      <c r="AA106" s="39" t="s">
        <v>335</v>
      </c>
      <c r="AB106" s="39" t="s">
        <v>335</v>
      </c>
      <c r="AC106" s="37"/>
      <c r="AD106" s="37" t="s">
        <v>65</v>
      </c>
      <c r="AE106" s="37" t="s">
        <v>61</v>
      </c>
      <c r="AF106" s="2" t="s">
        <v>208</v>
      </c>
      <c r="AG106" s="37"/>
      <c r="AH106" s="37" t="s">
        <v>69</v>
      </c>
      <c r="AI106" s="37" t="s">
        <v>70</v>
      </c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99" t="s">
        <v>336</v>
      </c>
      <c r="AX106" s="99"/>
    </row>
    <row r="107" s="5" customFormat="1" ht="40.5" spans="1:50">
      <c r="A107" s="36">
        <f>COUNTA($A$4:A106)</f>
        <v>82</v>
      </c>
      <c r="B107" s="37" t="s">
        <v>56</v>
      </c>
      <c r="C107" s="37" t="s">
        <v>57</v>
      </c>
      <c r="D107" s="2" t="s">
        <v>208</v>
      </c>
      <c r="E107" s="38">
        <v>0</v>
      </c>
      <c r="F107" s="2" t="s">
        <v>337</v>
      </c>
      <c r="G107" s="39" t="s">
        <v>332</v>
      </c>
      <c r="H107" s="37" t="s">
        <v>61</v>
      </c>
      <c r="I107" s="67" t="s">
        <v>62</v>
      </c>
      <c r="J107" s="2">
        <v>1.0067</v>
      </c>
      <c r="K107" s="40"/>
      <c r="L107" s="37" t="s">
        <v>63</v>
      </c>
      <c r="M107" s="68">
        <v>53.9267876</v>
      </c>
      <c r="N107" s="37"/>
      <c r="O107" s="69">
        <f t="shared" si="9"/>
        <v>53.9267876</v>
      </c>
      <c r="P107" s="37"/>
      <c r="Q107" s="37"/>
      <c r="R107" s="37"/>
      <c r="S107" s="37"/>
      <c r="T107" s="37"/>
      <c r="U107" s="37" t="s">
        <v>64</v>
      </c>
      <c r="V107" s="37" t="str">
        <f t="shared" si="8"/>
        <v>水尾乡政府至拉几</v>
      </c>
      <c r="W107" s="37" t="s">
        <v>65</v>
      </c>
      <c r="X107" s="37" t="s">
        <v>66</v>
      </c>
      <c r="Y107" s="37">
        <f t="shared" si="10"/>
        <v>53.9267876</v>
      </c>
      <c r="Z107" s="37" t="s">
        <v>67</v>
      </c>
      <c r="AA107" s="39" t="s">
        <v>332</v>
      </c>
      <c r="AB107" s="39" t="s">
        <v>332</v>
      </c>
      <c r="AC107" s="37"/>
      <c r="AD107" s="37" t="s">
        <v>65</v>
      </c>
      <c r="AE107" s="37" t="s">
        <v>61</v>
      </c>
      <c r="AF107" s="2" t="s">
        <v>208</v>
      </c>
      <c r="AG107" s="37"/>
      <c r="AH107" s="37" t="s">
        <v>69</v>
      </c>
      <c r="AI107" s="37" t="s">
        <v>70</v>
      </c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99" t="s">
        <v>338</v>
      </c>
      <c r="AX107" s="99"/>
    </row>
    <row r="108" s="5" customFormat="1" ht="40.5" spans="1:50">
      <c r="A108" s="36">
        <f>COUNTA($A$4:A107)</f>
        <v>83</v>
      </c>
      <c r="B108" s="37" t="s">
        <v>56</v>
      </c>
      <c r="C108" s="37" t="s">
        <v>57</v>
      </c>
      <c r="D108" s="2" t="s">
        <v>208</v>
      </c>
      <c r="E108" s="38">
        <v>0</v>
      </c>
      <c r="F108" s="2" t="s">
        <v>339</v>
      </c>
      <c r="G108" s="39" t="s">
        <v>332</v>
      </c>
      <c r="H108" s="37" t="s">
        <v>61</v>
      </c>
      <c r="I108" s="67" t="s">
        <v>62</v>
      </c>
      <c r="J108" s="2">
        <v>6</v>
      </c>
      <c r="K108" s="40"/>
      <c r="L108" s="37" t="s">
        <v>63</v>
      </c>
      <c r="M108" s="68">
        <v>290.5190632</v>
      </c>
      <c r="N108" s="37"/>
      <c r="O108" s="69">
        <f t="shared" si="9"/>
        <v>290.5190632</v>
      </c>
      <c r="P108" s="37"/>
      <c r="Q108" s="37"/>
      <c r="R108" s="37"/>
      <c r="S108" s="37"/>
      <c r="T108" s="37"/>
      <c r="U108" s="37" t="s">
        <v>64</v>
      </c>
      <c r="V108" s="37" t="str">
        <f t="shared" si="8"/>
        <v>拉几至故光</v>
      </c>
      <c r="W108" s="37" t="s">
        <v>65</v>
      </c>
      <c r="X108" s="37" t="s">
        <v>66</v>
      </c>
      <c r="Y108" s="37">
        <f t="shared" si="10"/>
        <v>290.5190632</v>
      </c>
      <c r="Z108" s="37" t="s">
        <v>67</v>
      </c>
      <c r="AA108" s="39" t="s">
        <v>332</v>
      </c>
      <c r="AB108" s="39" t="s">
        <v>332</v>
      </c>
      <c r="AC108" s="37"/>
      <c r="AD108" s="37" t="s">
        <v>65</v>
      </c>
      <c r="AE108" s="37" t="s">
        <v>61</v>
      </c>
      <c r="AF108" s="2" t="s">
        <v>208</v>
      </c>
      <c r="AG108" s="37"/>
      <c r="AH108" s="37" t="s">
        <v>69</v>
      </c>
      <c r="AI108" s="37" t="s">
        <v>70</v>
      </c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99" t="s">
        <v>340</v>
      </c>
      <c r="AX108" s="99"/>
    </row>
    <row r="109" s="5" customFormat="1" ht="40.5" spans="1:50">
      <c r="A109" s="36">
        <f>COUNTA($A$4:A108)</f>
        <v>84</v>
      </c>
      <c r="B109" s="37" t="s">
        <v>56</v>
      </c>
      <c r="C109" s="37" t="s">
        <v>57</v>
      </c>
      <c r="D109" s="2" t="s">
        <v>208</v>
      </c>
      <c r="E109" s="38">
        <v>0</v>
      </c>
      <c r="F109" s="2" t="s">
        <v>341</v>
      </c>
      <c r="G109" s="39" t="s">
        <v>210</v>
      </c>
      <c r="H109" s="37" t="s">
        <v>61</v>
      </c>
      <c r="I109" s="67" t="s">
        <v>62</v>
      </c>
      <c r="J109" s="2">
        <v>2.8676</v>
      </c>
      <c r="K109" s="40"/>
      <c r="L109" s="37" t="s">
        <v>63</v>
      </c>
      <c r="M109" s="68">
        <v>163.7909387</v>
      </c>
      <c r="N109" s="37"/>
      <c r="O109" s="69">
        <f t="shared" si="9"/>
        <v>163.7909387</v>
      </c>
      <c r="P109" s="37"/>
      <c r="Q109" s="37"/>
      <c r="R109" s="37"/>
      <c r="S109" s="37"/>
      <c r="T109" s="37"/>
      <c r="U109" s="37" t="s">
        <v>64</v>
      </c>
      <c r="V109" s="37" t="str">
        <f t="shared" si="8"/>
        <v>高望大冲至滚塘</v>
      </c>
      <c r="W109" s="37" t="s">
        <v>65</v>
      </c>
      <c r="X109" s="37" t="s">
        <v>66</v>
      </c>
      <c r="Y109" s="37">
        <f t="shared" si="10"/>
        <v>163.7909387</v>
      </c>
      <c r="Z109" s="37" t="s">
        <v>67</v>
      </c>
      <c r="AA109" s="39" t="s">
        <v>210</v>
      </c>
      <c r="AB109" s="39" t="s">
        <v>210</v>
      </c>
      <c r="AC109" s="37"/>
      <c r="AD109" s="37" t="s">
        <v>65</v>
      </c>
      <c r="AE109" s="37" t="s">
        <v>61</v>
      </c>
      <c r="AF109" s="2" t="s">
        <v>208</v>
      </c>
      <c r="AG109" s="37"/>
      <c r="AH109" s="37" t="s">
        <v>69</v>
      </c>
      <c r="AI109" s="37" t="s">
        <v>70</v>
      </c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99" t="s">
        <v>342</v>
      </c>
      <c r="AX109" s="99"/>
    </row>
    <row r="110" s="5" customFormat="1" ht="40.5" spans="1:50">
      <c r="A110" s="36">
        <f>COUNTA($A$4:A109)</f>
        <v>85</v>
      </c>
      <c r="B110" s="37" t="s">
        <v>56</v>
      </c>
      <c r="C110" s="37" t="s">
        <v>57</v>
      </c>
      <c r="D110" s="2" t="s">
        <v>208</v>
      </c>
      <c r="E110" s="38">
        <v>0</v>
      </c>
      <c r="F110" s="2" t="s">
        <v>343</v>
      </c>
      <c r="G110" s="39" t="s">
        <v>213</v>
      </c>
      <c r="H110" s="37" t="s">
        <v>61</v>
      </c>
      <c r="I110" s="67" t="s">
        <v>62</v>
      </c>
      <c r="J110" s="2">
        <v>2.83</v>
      </c>
      <c r="K110" s="40"/>
      <c r="L110" s="37" t="s">
        <v>63</v>
      </c>
      <c r="M110" s="68">
        <v>124.323952</v>
      </c>
      <c r="N110" s="37"/>
      <c r="O110" s="69">
        <f t="shared" si="9"/>
        <v>124.323952</v>
      </c>
      <c r="P110" s="37"/>
      <c r="Q110" s="37"/>
      <c r="R110" s="37"/>
      <c r="S110" s="37"/>
      <c r="T110" s="37"/>
      <c r="U110" s="37" t="s">
        <v>64</v>
      </c>
      <c r="V110" s="37" t="str">
        <f t="shared" si="8"/>
        <v>拉述村委会至拉述老寨</v>
      </c>
      <c r="W110" s="37" t="s">
        <v>65</v>
      </c>
      <c r="X110" s="37" t="s">
        <v>66</v>
      </c>
      <c r="Y110" s="37">
        <f t="shared" si="10"/>
        <v>124.323952</v>
      </c>
      <c r="Z110" s="37" t="s">
        <v>67</v>
      </c>
      <c r="AA110" s="39" t="s">
        <v>213</v>
      </c>
      <c r="AB110" s="39" t="s">
        <v>213</v>
      </c>
      <c r="AC110" s="37"/>
      <c r="AD110" s="37" t="s">
        <v>65</v>
      </c>
      <c r="AE110" s="37" t="s">
        <v>61</v>
      </c>
      <c r="AF110" s="2" t="s">
        <v>208</v>
      </c>
      <c r="AG110" s="37"/>
      <c r="AH110" s="37" t="s">
        <v>69</v>
      </c>
      <c r="AI110" s="37" t="s">
        <v>70</v>
      </c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99" t="s">
        <v>344</v>
      </c>
      <c r="AX110" s="99"/>
    </row>
    <row r="111" s="5" customFormat="1" ht="40.5" spans="1:50">
      <c r="A111" s="36">
        <f>COUNTA($A$4:A110)</f>
        <v>86</v>
      </c>
      <c r="B111" s="37" t="s">
        <v>56</v>
      </c>
      <c r="C111" s="37" t="s">
        <v>57</v>
      </c>
      <c r="D111" s="2" t="s">
        <v>90</v>
      </c>
      <c r="E111" s="38">
        <v>0</v>
      </c>
      <c r="F111" s="2" t="s">
        <v>345</v>
      </c>
      <c r="G111" s="2" t="s">
        <v>346</v>
      </c>
      <c r="H111" s="37" t="s">
        <v>61</v>
      </c>
      <c r="I111" s="67" t="s">
        <v>62</v>
      </c>
      <c r="J111" s="2">
        <v>6.74</v>
      </c>
      <c r="K111" s="40"/>
      <c r="L111" s="37" t="s">
        <v>63</v>
      </c>
      <c r="M111" s="68">
        <v>291.359544</v>
      </c>
      <c r="N111" s="37"/>
      <c r="O111" s="69">
        <f t="shared" si="9"/>
        <v>291.359544</v>
      </c>
      <c r="P111" s="37"/>
      <c r="Q111" s="37"/>
      <c r="R111" s="37"/>
      <c r="S111" s="37"/>
      <c r="T111" s="37"/>
      <c r="U111" s="37" t="s">
        <v>64</v>
      </c>
      <c r="V111" s="37" t="str">
        <f t="shared" si="8"/>
        <v>高弄至高英</v>
      </c>
      <c r="W111" s="37" t="s">
        <v>65</v>
      </c>
      <c r="X111" s="37" t="s">
        <v>66</v>
      </c>
      <c r="Y111" s="37">
        <f t="shared" si="10"/>
        <v>291.359544</v>
      </c>
      <c r="Z111" s="37" t="s">
        <v>67</v>
      </c>
      <c r="AA111" s="2" t="s">
        <v>346</v>
      </c>
      <c r="AB111" s="2" t="s">
        <v>346</v>
      </c>
      <c r="AC111" s="37"/>
      <c r="AD111" s="37" t="s">
        <v>65</v>
      </c>
      <c r="AE111" s="37" t="s">
        <v>61</v>
      </c>
      <c r="AF111" s="2" t="s">
        <v>90</v>
      </c>
      <c r="AG111" s="37"/>
      <c r="AH111" s="37" t="s">
        <v>69</v>
      </c>
      <c r="AI111" s="37" t="s">
        <v>70</v>
      </c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99" t="s">
        <v>347</v>
      </c>
      <c r="AX111" s="99"/>
    </row>
    <row r="112" s="5" customFormat="1" ht="40.5" spans="1:50">
      <c r="A112" s="36">
        <f>COUNTA($A$4:A111)</f>
        <v>87</v>
      </c>
      <c r="B112" s="37" t="s">
        <v>56</v>
      </c>
      <c r="C112" s="37" t="s">
        <v>57</v>
      </c>
      <c r="D112" s="2" t="s">
        <v>90</v>
      </c>
      <c r="E112" s="38">
        <v>0</v>
      </c>
      <c r="F112" s="2" t="s">
        <v>348</v>
      </c>
      <c r="G112" s="2" t="s">
        <v>349</v>
      </c>
      <c r="H112" s="37" t="s">
        <v>61</v>
      </c>
      <c r="I112" s="67" t="s">
        <v>62</v>
      </c>
      <c r="J112" s="2">
        <v>1.277</v>
      </c>
      <c r="K112" s="40"/>
      <c r="L112" s="37" t="s">
        <v>63</v>
      </c>
      <c r="M112" s="68">
        <v>74.773944</v>
      </c>
      <c r="N112" s="37"/>
      <c r="O112" s="69">
        <f t="shared" si="9"/>
        <v>74.773944</v>
      </c>
      <c r="P112" s="37"/>
      <c r="Q112" s="37"/>
      <c r="R112" s="37"/>
      <c r="S112" s="37"/>
      <c r="T112" s="37"/>
      <c r="U112" s="37" t="s">
        <v>64</v>
      </c>
      <c r="V112" s="37" t="str">
        <f t="shared" si="8"/>
        <v>新高武至乌义</v>
      </c>
      <c r="W112" s="37" t="s">
        <v>65</v>
      </c>
      <c r="X112" s="37" t="s">
        <v>66</v>
      </c>
      <c r="Y112" s="37">
        <f t="shared" si="10"/>
        <v>74.773944</v>
      </c>
      <c r="Z112" s="37" t="s">
        <v>67</v>
      </c>
      <c r="AA112" s="2" t="s">
        <v>349</v>
      </c>
      <c r="AB112" s="2" t="s">
        <v>349</v>
      </c>
      <c r="AC112" s="37"/>
      <c r="AD112" s="37" t="s">
        <v>65</v>
      </c>
      <c r="AE112" s="37" t="s">
        <v>61</v>
      </c>
      <c r="AF112" s="2" t="s">
        <v>90</v>
      </c>
      <c r="AG112" s="37"/>
      <c r="AH112" s="37" t="s">
        <v>69</v>
      </c>
      <c r="AI112" s="37" t="s">
        <v>70</v>
      </c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99" t="s">
        <v>350</v>
      </c>
      <c r="AX112" s="99"/>
    </row>
    <row r="113" s="5" customFormat="1" ht="40.5" spans="1:50">
      <c r="A113" s="36">
        <f>COUNTA($A$4:A112)</f>
        <v>88</v>
      </c>
      <c r="B113" s="37" t="s">
        <v>56</v>
      </c>
      <c r="C113" s="37" t="s">
        <v>57</v>
      </c>
      <c r="D113" s="2" t="s">
        <v>351</v>
      </c>
      <c r="E113" s="38">
        <v>0</v>
      </c>
      <c r="F113" s="2" t="s">
        <v>352</v>
      </c>
      <c r="G113" s="39" t="s">
        <v>353</v>
      </c>
      <c r="H113" s="37" t="s">
        <v>61</v>
      </c>
      <c r="I113" s="67" t="s">
        <v>62</v>
      </c>
      <c r="J113" s="2">
        <v>2.874</v>
      </c>
      <c r="K113" s="40"/>
      <c r="L113" s="37" t="s">
        <v>63</v>
      </c>
      <c r="M113" s="68">
        <v>179.476628251422</v>
      </c>
      <c r="N113" s="37"/>
      <c r="O113" s="69">
        <f t="shared" si="9"/>
        <v>179.476628251422</v>
      </c>
      <c r="P113" s="37"/>
      <c r="Q113" s="37"/>
      <c r="R113" s="37"/>
      <c r="S113" s="37"/>
      <c r="T113" s="37"/>
      <c r="U113" s="37" t="s">
        <v>64</v>
      </c>
      <c r="V113" s="37" t="str">
        <f t="shared" si="8"/>
        <v>八瑞至老归</v>
      </c>
      <c r="W113" s="37" t="s">
        <v>65</v>
      </c>
      <c r="X113" s="37" t="s">
        <v>66</v>
      </c>
      <c r="Y113" s="37">
        <f t="shared" si="10"/>
        <v>179.476628251422</v>
      </c>
      <c r="Z113" s="37" t="s">
        <v>67</v>
      </c>
      <c r="AA113" s="39" t="s">
        <v>353</v>
      </c>
      <c r="AB113" s="39" t="s">
        <v>353</v>
      </c>
      <c r="AC113" s="37"/>
      <c r="AD113" s="37" t="s">
        <v>65</v>
      </c>
      <c r="AE113" s="37" t="s">
        <v>61</v>
      </c>
      <c r="AF113" s="2" t="s">
        <v>351</v>
      </c>
      <c r="AG113" s="37"/>
      <c r="AH113" s="37" t="s">
        <v>69</v>
      </c>
      <c r="AI113" s="37" t="s">
        <v>70</v>
      </c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99" t="s">
        <v>354</v>
      </c>
      <c r="AX113" s="99"/>
    </row>
    <row r="114" s="7" customFormat="1" ht="40" customHeight="1" spans="1:50">
      <c r="A114" s="36"/>
      <c r="B114" s="37" t="s">
        <v>56</v>
      </c>
      <c r="C114" s="37" t="s">
        <v>57</v>
      </c>
      <c r="D114" s="2" t="s">
        <v>351</v>
      </c>
      <c r="E114" s="38"/>
      <c r="F114" s="2" t="s">
        <v>352</v>
      </c>
      <c r="G114" s="39" t="s">
        <v>355</v>
      </c>
      <c r="H114" s="37" t="s">
        <v>61</v>
      </c>
      <c r="I114" s="67" t="s">
        <v>62</v>
      </c>
      <c r="J114" s="2">
        <v>2.4</v>
      </c>
      <c r="K114" s="40"/>
      <c r="L114" s="37" t="s">
        <v>63</v>
      </c>
      <c r="M114" s="68">
        <v>149.876098748578</v>
      </c>
      <c r="N114" s="37"/>
      <c r="O114" s="69">
        <f t="shared" si="9"/>
        <v>149.876098748578</v>
      </c>
      <c r="P114" s="37"/>
      <c r="Q114" s="37"/>
      <c r="R114" s="37"/>
      <c r="S114" s="37"/>
      <c r="T114" s="37"/>
      <c r="U114" s="37" t="s">
        <v>64</v>
      </c>
      <c r="V114" s="37" t="str">
        <f t="shared" si="8"/>
        <v>八瑞至老归</v>
      </c>
      <c r="W114" s="37" t="s">
        <v>65</v>
      </c>
      <c r="X114" s="37" t="s">
        <v>66</v>
      </c>
      <c r="Y114" s="37">
        <f t="shared" si="10"/>
        <v>149.876098748578</v>
      </c>
      <c r="Z114" s="37" t="s">
        <v>67</v>
      </c>
      <c r="AA114" s="39" t="s">
        <v>355</v>
      </c>
      <c r="AB114" s="39" t="s">
        <v>355</v>
      </c>
      <c r="AC114" s="37"/>
      <c r="AD114" s="37" t="s">
        <v>65</v>
      </c>
      <c r="AE114" s="37" t="s">
        <v>61</v>
      </c>
      <c r="AF114" s="2" t="s">
        <v>351</v>
      </c>
      <c r="AG114" s="37"/>
      <c r="AH114" s="37" t="s">
        <v>69</v>
      </c>
      <c r="AI114" s="37" t="s">
        <v>70</v>
      </c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11" t="s">
        <v>356</v>
      </c>
      <c r="AW114" s="5"/>
      <c r="AX114" s="99"/>
    </row>
    <row r="115" s="5" customFormat="1" ht="40.5" spans="1:50">
      <c r="A115" s="36">
        <f>COUNTA($A$4:A113)</f>
        <v>89</v>
      </c>
      <c r="B115" s="37" t="s">
        <v>56</v>
      </c>
      <c r="C115" s="37" t="s">
        <v>57</v>
      </c>
      <c r="D115" s="2" t="s">
        <v>90</v>
      </c>
      <c r="E115" s="38">
        <v>0</v>
      </c>
      <c r="F115" s="2" t="s">
        <v>357</v>
      </c>
      <c r="G115" s="101" t="s">
        <v>114</v>
      </c>
      <c r="H115" s="37" t="s">
        <v>61</v>
      </c>
      <c r="I115" s="67" t="s">
        <v>62</v>
      </c>
      <c r="J115" s="2">
        <v>0.393</v>
      </c>
      <c r="K115" s="40"/>
      <c r="L115" s="37" t="s">
        <v>63</v>
      </c>
      <c r="M115" s="68">
        <v>20.877599</v>
      </c>
      <c r="N115" s="37"/>
      <c r="O115" s="69">
        <f t="shared" si="9"/>
        <v>20.877599</v>
      </c>
      <c r="P115" s="37"/>
      <c r="Q115" s="37"/>
      <c r="R115" s="37"/>
      <c r="S115" s="37"/>
      <c r="T115" s="37"/>
      <c r="U115" s="37" t="s">
        <v>64</v>
      </c>
      <c r="V115" s="37" t="str">
        <f t="shared" si="8"/>
        <v>G321国道至宰省</v>
      </c>
      <c r="W115" s="37" t="s">
        <v>65</v>
      </c>
      <c r="X115" s="37" t="s">
        <v>66</v>
      </c>
      <c r="Y115" s="37">
        <f t="shared" si="10"/>
        <v>20.877599</v>
      </c>
      <c r="Z115" s="37" t="s">
        <v>67</v>
      </c>
      <c r="AA115" s="101" t="s">
        <v>114</v>
      </c>
      <c r="AB115" s="101" t="s">
        <v>114</v>
      </c>
      <c r="AC115" s="37"/>
      <c r="AD115" s="37" t="s">
        <v>65</v>
      </c>
      <c r="AE115" s="37" t="s">
        <v>61</v>
      </c>
      <c r="AF115" s="2" t="s">
        <v>90</v>
      </c>
      <c r="AG115" s="37"/>
      <c r="AH115" s="37" t="s">
        <v>69</v>
      </c>
      <c r="AI115" s="37" t="s">
        <v>70</v>
      </c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99" t="s">
        <v>358</v>
      </c>
      <c r="AX115" s="99"/>
    </row>
    <row r="116" s="5" customFormat="1" ht="40.5" spans="1:50">
      <c r="A116" s="36">
        <f>COUNTA($A$4:A115)</f>
        <v>90</v>
      </c>
      <c r="B116" s="37" t="s">
        <v>56</v>
      </c>
      <c r="C116" s="37" t="s">
        <v>57</v>
      </c>
      <c r="D116" s="2" t="s">
        <v>90</v>
      </c>
      <c r="E116" s="38">
        <v>0</v>
      </c>
      <c r="F116" s="2" t="s">
        <v>359</v>
      </c>
      <c r="G116" s="2" t="s">
        <v>105</v>
      </c>
      <c r="H116" s="37" t="s">
        <v>61</v>
      </c>
      <c r="I116" s="67" t="s">
        <v>62</v>
      </c>
      <c r="J116" s="2">
        <v>6.35</v>
      </c>
      <c r="K116" s="40"/>
      <c r="L116" s="37" t="s">
        <v>63</v>
      </c>
      <c r="M116" s="68">
        <v>348.180982</v>
      </c>
      <c r="N116" s="37"/>
      <c r="O116" s="69">
        <f t="shared" si="9"/>
        <v>348.180982</v>
      </c>
      <c r="P116" s="37"/>
      <c r="Q116" s="37"/>
      <c r="R116" s="37"/>
      <c r="S116" s="37"/>
      <c r="T116" s="37"/>
      <c r="U116" s="37" t="s">
        <v>64</v>
      </c>
      <c r="V116" s="37" t="str">
        <f t="shared" si="8"/>
        <v>高文至龙子田</v>
      </c>
      <c r="W116" s="37" t="s">
        <v>65</v>
      </c>
      <c r="X116" s="37" t="s">
        <v>66</v>
      </c>
      <c r="Y116" s="37">
        <f t="shared" si="10"/>
        <v>348.180982</v>
      </c>
      <c r="Z116" s="37" t="s">
        <v>67</v>
      </c>
      <c r="AA116" s="2" t="s">
        <v>105</v>
      </c>
      <c r="AB116" s="2" t="s">
        <v>105</v>
      </c>
      <c r="AC116" s="37"/>
      <c r="AD116" s="37" t="s">
        <v>65</v>
      </c>
      <c r="AE116" s="37" t="s">
        <v>61</v>
      </c>
      <c r="AF116" s="2" t="s">
        <v>90</v>
      </c>
      <c r="AG116" s="37"/>
      <c r="AH116" s="37" t="s">
        <v>69</v>
      </c>
      <c r="AI116" s="37" t="s">
        <v>70</v>
      </c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99" t="s">
        <v>360</v>
      </c>
      <c r="AX116" s="99"/>
    </row>
    <row r="117" s="5" customFormat="1" ht="40.5" spans="1:50">
      <c r="A117" s="36">
        <f>COUNTA($A$4:A116)</f>
        <v>91</v>
      </c>
      <c r="B117" s="37" t="s">
        <v>56</v>
      </c>
      <c r="C117" s="37" t="s">
        <v>57</v>
      </c>
      <c r="D117" s="2" t="s">
        <v>90</v>
      </c>
      <c r="E117" s="38">
        <v>0</v>
      </c>
      <c r="F117" s="2" t="s">
        <v>361</v>
      </c>
      <c r="G117" s="2" t="s">
        <v>362</v>
      </c>
      <c r="H117" s="37" t="s">
        <v>61</v>
      </c>
      <c r="I117" s="67" t="s">
        <v>62</v>
      </c>
      <c r="J117" s="2">
        <v>0.825</v>
      </c>
      <c r="K117" s="40"/>
      <c r="L117" s="37" t="s">
        <v>63</v>
      </c>
      <c r="M117" s="68">
        <v>65.727573</v>
      </c>
      <c r="N117" s="37"/>
      <c r="O117" s="69">
        <f t="shared" si="9"/>
        <v>65.727573</v>
      </c>
      <c r="P117" s="37"/>
      <c r="Q117" s="37"/>
      <c r="R117" s="37"/>
      <c r="S117" s="37"/>
      <c r="T117" s="37"/>
      <c r="U117" s="37" t="s">
        <v>64</v>
      </c>
      <c r="V117" s="37" t="str">
        <f t="shared" si="8"/>
        <v>G321国道至五榕山大桥</v>
      </c>
      <c r="W117" s="37" t="s">
        <v>65</v>
      </c>
      <c r="X117" s="37" t="s">
        <v>66</v>
      </c>
      <c r="Y117" s="37">
        <f t="shared" si="10"/>
        <v>65.727573</v>
      </c>
      <c r="Z117" s="37" t="s">
        <v>67</v>
      </c>
      <c r="AA117" s="2" t="s">
        <v>362</v>
      </c>
      <c r="AB117" s="2" t="s">
        <v>362</v>
      </c>
      <c r="AC117" s="37"/>
      <c r="AD117" s="37" t="s">
        <v>65</v>
      </c>
      <c r="AE117" s="37" t="s">
        <v>61</v>
      </c>
      <c r="AF117" s="2" t="s">
        <v>90</v>
      </c>
      <c r="AG117" s="37"/>
      <c r="AH117" s="37" t="s">
        <v>69</v>
      </c>
      <c r="AI117" s="37" t="s">
        <v>70</v>
      </c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99" t="s">
        <v>363</v>
      </c>
      <c r="AX117" s="99"/>
    </row>
    <row r="118" s="5" customFormat="1" ht="40.5" spans="1:50">
      <c r="A118" s="36">
        <f>COUNTA($A$4:A117)</f>
        <v>92</v>
      </c>
      <c r="B118" s="40" t="s">
        <v>56</v>
      </c>
      <c r="C118" s="40" t="s">
        <v>57</v>
      </c>
      <c r="D118" s="41" t="s">
        <v>90</v>
      </c>
      <c r="E118" s="42">
        <v>0</v>
      </c>
      <c r="F118" s="41" t="s">
        <v>364</v>
      </c>
      <c r="G118" s="49" t="s">
        <v>365</v>
      </c>
      <c r="H118" s="40" t="s">
        <v>61</v>
      </c>
      <c r="I118" s="70" t="s">
        <v>62</v>
      </c>
      <c r="J118" s="41">
        <v>0.661</v>
      </c>
      <c r="K118" s="40"/>
      <c r="L118" s="40" t="s">
        <v>63</v>
      </c>
      <c r="M118" s="69">
        <v>45.596014</v>
      </c>
      <c r="N118" s="40"/>
      <c r="O118" s="69">
        <f t="shared" si="9"/>
        <v>45.596014</v>
      </c>
      <c r="P118" s="40"/>
      <c r="Q118" s="40"/>
      <c r="R118" s="40"/>
      <c r="S118" s="40"/>
      <c r="T118" s="40"/>
      <c r="U118" s="40" t="s">
        <v>64</v>
      </c>
      <c r="V118" s="40" t="str">
        <f t="shared" si="8"/>
        <v>农场路口至农场</v>
      </c>
      <c r="W118" s="40" t="s">
        <v>65</v>
      </c>
      <c r="X118" s="40" t="s">
        <v>66</v>
      </c>
      <c r="Y118" s="40">
        <f t="shared" si="10"/>
        <v>45.596014</v>
      </c>
      <c r="Z118" s="40" t="s">
        <v>67</v>
      </c>
      <c r="AA118" s="49" t="s">
        <v>365</v>
      </c>
      <c r="AB118" s="49" t="s">
        <v>365</v>
      </c>
      <c r="AC118" s="40"/>
      <c r="AD118" s="40" t="s">
        <v>65</v>
      </c>
      <c r="AE118" s="40" t="s">
        <v>61</v>
      </c>
      <c r="AF118" s="41" t="s">
        <v>90</v>
      </c>
      <c r="AG118" s="40"/>
      <c r="AH118" s="40" t="s">
        <v>69</v>
      </c>
      <c r="AI118" s="40" t="s">
        <v>70</v>
      </c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99" t="s">
        <v>366</v>
      </c>
      <c r="AX118" s="99"/>
    </row>
    <row r="119" s="5" customFormat="1" ht="40.5" spans="1:50">
      <c r="A119" s="36">
        <f>COUNTA($A$4:A118)</f>
        <v>93</v>
      </c>
      <c r="B119" s="37" t="s">
        <v>56</v>
      </c>
      <c r="C119" s="37" t="s">
        <v>57</v>
      </c>
      <c r="D119" s="2" t="s">
        <v>116</v>
      </c>
      <c r="E119" s="37">
        <v>0</v>
      </c>
      <c r="F119" s="2" t="s">
        <v>367</v>
      </c>
      <c r="G119" s="2" t="s">
        <v>130</v>
      </c>
      <c r="H119" s="37" t="s">
        <v>61</v>
      </c>
      <c r="I119" s="37" t="s">
        <v>62</v>
      </c>
      <c r="J119" s="2">
        <v>2.635</v>
      </c>
      <c r="K119" s="37"/>
      <c r="L119" s="37" t="s">
        <v>63</v>
      </c>
      <c r="M119" s="68">
        <v>180.890645</v>
      </c>
      <c r="N119" s="37"/>
      <c r="O119" s="68">
        <f t="shared" si="9"/>
        <v>180.890645</v>
      </c>
      <c r="P119" s="37"/>
      <c r="Q119" s="37"/>
      <c r="R119" s="37"/>
      <c r="S119" s="37"/>
      <c r="T119" s="37"/>
      <c r="U119" s="37" t="s">
        <v>64</v>
      </c>
      <c r="V119" s="37" t="str">
        <f t="shared" si="8"/>
        <v>加退至加瓦</v>
      </c>
      <c r="W119" s="37" t="s">
        <v>65</v>
      </c>
      <c r="X119" s="37" t="s">
        <v>66</v>
      </c>
      <c r="Y119" s="37">
        <f t="shared" si="10"/>
        <v>180.890645</v>
      </c>
      <c r="Z119" s="37" t="s">
        <v>67</v>
      </c>
      <c r="AA119" s="2" t="s">
        <v>130</v>
      </c>
      <c r="AB119" s="2" t="s">
        <v>130</v>
      </c>
      <c r="AC119" s="37"/>
      <c r="AD119" s="37" t="s">
        <v>65</v>
      </c>
      <c r="AE119" s="37" t="s">
        <v>61</v>
      </c>
      <c r="AF119" s="2" t="s">
        <v>116</v>
      </c>
      <c r="AG119" s="37"/>
      <c r="AH119" s="37" t="s">
        <v>69</v>
      </c>
      <c r="AI119" s="37" t="s">
        <v>70</v>
      </c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99" t="s">
        <v>368</v>
      </c>
      <c r="AX119" s="99"/>
    </row>
    <row r="120" s="5" customFormat="1" ht="40.5" spans="1:50">
      <c r="A120" s="36">
        <f>COUNTA($A$4:A119)</f>
        <v>94</v>
      </c>
      <c r="B120" s="37" t="s">
        <v>56</v>
      </c>
      <c r="C120" s="37" t="s">
        <v>57</v>
      </c>
      <c r="D120" s="2" t="s">
        <v>116</v>
      </c>
      <c r="E120" s="37">
        <v>0</v>
      </c>
      <c r="F120" s="2" t="s">
        <v>369</v>
      </c>
      <c r="G120" s="2" t="s">
        <v>127</v>
      </c>
      <c r="H120" s="37" t="s">
        <v>61</v>
      </c>
      <c r="I120" s="37" t="s">
        <v>62</v>
      </c>
      <c r="J120" s="2">
        <v>2.624</v>
      </c>
      <c r="K120" s="37"/>
      <c r="L120" s="37" t="s">
        <v>63</v>
      </c>
      <c r="M120" s="68">
        <v>109.6915299</v>
      </c>
      <c r="N120" s="37"/>
      <c r="O120" s="68">
        <f t="shared" si="9"/>
        <v>109.6915299</v>
      </c>
      <c r="P120" s="37"/>
      <c r="Q120" s="37"/>
      <c r="R120" s="37"/>
      <c r="S120" s="37"/>
      <c r="T120" s="37"/>
      <c r="U120" s="37" t="s">
        <v>64</v>
      </c>
      <c r="V120" s="37" t="str">
        <f t="shared" si="8"/>
        <v>河边寨延伸段</v>
      </c>
      <c r="W120" s="37" t="s">
        <v>65</v>
      </c>
      <c r="X120" s="37" t="s">
        <v>66</v>
      </c>
      <c r="Y120" s="37">
        <f t="shared" si="10"/>
        <v>109.6915299</v>
      </c>
      <c r="Z120" s="37" t="s">
        <v>67</v>
      </c>
      <c r="AA120" s="2" t="s">
        <v>127</v>
      </c>
      <c r="AB120" s="2" t="s">
        <v>127</v>
      </c>
      <c r="AC120" s="37"/>
      <c r="AD120" s="37" t="s">
        <v>65</v>
      </c>
      <c r="AE120" s="37" t="s">
        <v>61</v>
      </c>
      <c r="AF120" s="2" t="s">
        <v>116</v>
      </c>
      <c r="AG120" s="37"/>
      <c r="AH120" s="37" t="s">
        <v>69</v>
      </c>
      <c r="AI120" s="37" t="s">
        <v>70</v>
      </c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43"/>
      <c r="AV120" s="99" t="s">
        <v>370</v>
      </c>
      <c r="AX120" s="99"/>
    </row>
    <row r="121" s="5" customFormat="1" ht="40.5" spans="1:50">
      <c r="A121" s="36">
        <f>COUNTA($A$4:A120)</f>
        <v>95</v>
      </c>
      <c r="B121" s="37" t="s">
        <v>56</v>
      </c>
      <c r="C121" s="37" t="s">
        <v>57</v>
      </c>
      <c r="D121" s="2" t="s">
        <v>116</v>
      </c>
      <c r="E121" s="37">
        <v>0</v>
      </c>
      <c r="F121" s="2" t="s">
        <v>371</v>
      </c>
      <c r="G121" s="2" t="s">
        <v>372</v>
      </c>
      <c r="H121" s="37" t="s">
        <v>61</v>
      </c>
      <c r="I121" s="37" t="s">
        <v>62</v>
      </c>
      <c r="J121" s="2">
        <v>1.624</v>
      </c>
      <c r="K121" s="37"/>
      <c r="L121" s="37" t="s">
        <v>63</v>
      </c>
      <c r="M121" s="68">
        <v>75.105037</v>
      </c>
      <c r="N121" s="37"/>
      <c r="O121" s="68">
        <f t="shared" si="9"/>
        <v>75.105037</v>
      </c>
      <c r="P121" s="37"/>
      <c r="Q121" s="37"/>
      <c r="R121" s="37"/>
      <c r="S121" s="37"/>
      <c r="T121" s="37"/>
      <c r="U121" s="37" t="s">
        <v>64</v>
      </c>
      <c r="V121" s="37" t="str">
        <f t="shared" si="8"/>
        <v>摆勒公路至加宜大寨</v>
      </c>
      <c r="W121" s="37" t="s">
        <v>65</v>
      </c>
      <c r="X121" s="37" t="s">
        <v>66</v>
      </c>
      <c r="Y121" s="37">
        <f t="shared" si="10"/>
        <v>75.105037</v>
      </c>
      <c r="Z121" s="37" t="s">
        <v>67</v>
      </c>
      <c r="AA121" s="2" t="s">
        <v>372</v>
      </c>
      <c r="AB121" s="2" t="s">
        <v>372</v>
      </c>
      <c r="AC121" s="37"/>
      <c r="AD121" s="37" t="s">
        <v>65</v>
      </c>
      <c r="AE121" s="37" t="s">
        <v>61</v>
      </c>
      <c r="AF121" s="2" t="s">
        <v>116</v>
      </c>
      <c r="AG121" s="37"/>
      <c r="AH121" s="37" t="s">
        <v>69</v>
      </c>
      <c r="AI121" s="37" t="s">
        <v>70</v>
      </c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99" t="s">
        <v>373</v>
      </c>
      <c r="AX121" s="99"/>
    </row>
    <row r="122" s="5" customFormat="1" ht="40.5" spans="1:50">
      <c r="A122" s="36">
        <f>COUNTA($A$4:A121)</f>
        <v>96</v>
      </c>
      <c r="B122" s="72" t="s">
        <v>56</v>
      </c>
      <c r="C122" s="72" t="s">
        <v>57</v>
      </c>
      <c r="D122" s="102" t="s">
        <v>116</v>
      </c>
      <c r="E122" s="103">
        <v>0</v>
      </c>
      <c r="F122" s="102" t="s">
        <v>374</v>
      </c>
      <c r="G122" s="104" t="s">
        <v>375</v>
      </c>
      <c r="H122" s="72" t="s">
        <v>61</v>
      </c>
      <c r="I122" s="105" t="s">
        <v>62</v>
      </c>
      <c r="J122" s="102">
        <v>3.752</v>
      </c>
      <c r="K122" s="72"/>
      <c r="L122" s="72" t="s">
        <v>63</v>
      </c>
      <c r="M122" s="74">
        <v>186.238408989677</v>
      </c>
      <c r="N122" s="72"/>
      <c r="O122" s="74">
        <f t="shared" si="9"/>
        <v>186.238408989677</v>
      </c>
      <c r="P122" s="72"/>
      <c r="Q122" s="72"/>
      <c r="R122" s="72"/>
      <c r="S122" s="72"/>
      <c r="T122" s="72"/>
      <c r="U122" s="72" t="s">
        <v>64</v>
      </c>
      <c r="V122" s="72" t="str">
        <f t="shared" si="8"/>
        <v>摆绞至乌讲</v>
      </c>
      <c r="W122" s="72" t="s">
        <v>65</v>
      </c>
      <c r="X122" s="72" t="s">
        <v>66</v>
      </c>
      <c r="Y122" s="72">
        <f t="shared" si="10"/>
        <v>186.238408989677</v>
      </c>
      <c r="Z122" s="72" t="s">
        <v>67</v>
      </c>
      <c r="AA122" s="104" t="s">
        <v>375</v>
      </c>
      <c r="AB122" s="104" t="s">
        <v>375</v>
      </c>
      <c r="AC122" s="72"/>
      <c r="AD122" s="72" t="s">
        <v>65</v>
      </c>
      <c r="AE122" s="72" t="s">
        <v>61</v>
      </c>
      <c r="AF122" s="102" t="s">
        <v>116</v>
      </c>
      <c r="AG122" s="72"/>
      <c r="AH122" s="72" t="s">
        <v>69</v>
      </c>
      <c r="AI122" s="72" t="s">
        <v>70</v>
      </c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40"/>
      <c r="AV122" s="99" t="s">
        <v>376</v>
      </c>
      <c r="AX122" s="99"/>
    </row>
    <row r="123" s="7" customFormat="1" ht="40" customHeight="1" spans="1:50">
      <c r="A123" s="36"/>
      <c r="B123" s="37" t="s">
        <v>56</v>
      </c>
      <c r="C123" s="37" t="s">
        <v>57</v>
      </c>
      <c r="D123" s="2" t="s">
        <v>116</v>
      </c>
      <c r="E123" s="37"/>
      <c r="F123" s="2" t="s">
        <v>374</v>
      </c>
      <c r="G123" s="39" t="s">
        <v>377</v>
      </c>
      <c r="H123" s="37" t="s">
        <v>61</v>
      </c>
      <c r="I123" s="37" t="s">
        <v>62</v>
      </c>
      <c r="J123" s="2">
        <v>3.3</v>
      </c>
      <c r="K123" s="37"/>
      <c r="L123" s="37" t="s">
        <v>63</v>
      </c>
      <c r="M123" s="68">
        <v>163.802438610323</v>
      </c>
      <c r="N123" s="37"/>
      <c r="O123" s="68">
        <f t="shared" si="9"/>
        <v>163.802438610323</v>
      </c>
      <c r="P123" s="37"/>
      <c r="Q123" s="37"/>
      <c r="R123" s="37"/>
      <c r="S123" s="37"/>
      <c r="T123" s="37"/>
      <c r="U123" s="37" t="s">
        <v>64</v>
      </c>
      <c r="V123" s="37" t="str">
        <f t="shared" si="8"/>
        <v>摆绞至乌讲</v>
      </c>
      <c r="W123" s="37" t="s">
        <v>65</v>
      </c>
      <c r="X123" s="37" t="s">
        <v>66</v>
      </c>
      <c r="Y123" s="37">
        <f t="shared" si="10"/>
        <v>163.802438610323</v>
      </c>
      <c r="Z123" s="37" t="s">
        <v>67</v>
      </c>
      <c r="AA123" s="39" t="s">
        <v>377</v>
      </c>
      <c r="AB123" s="39" t="s">
        <v>377</v>
      </c>
      <c r="AC123" s="37"/>
      <c r="AD123" s="37" t="s">
        <v>65</v>
      </c>
      <c r="AE123" s="37" t="s">
        <v>61</v>
      </c>
      <c r="AF123" s="2" t="s">
        <v>116</v>
      </c>
      <c r="AG123" s="37"/>
      <c r="AH123" s="37" t="s">
        <v>69</v>
      </c>
      <c r="AI123" s="37" t="s">
        <v>70</v>
      </c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11" t="s">
        <v>378</v>
      </c>
      <c r="AW123" s="5"/>
      <c r="AX123" s="99"/>
    </row>
    <row r="124" s="5" customFormat="1" ht="40.5" spans="1:50">
      <c r="A124" s="36">
        <f>COUNTA($A$4:A122)</f>
        <v>97</v>
      </c>
      <c r="B124" s="43" t="s">
        <v>56</v>
      </c>
      <c r="C124" s="43" t="s">
        <v>57</v>
      </c>
      <c r="D124" s="44" t="s">
        <v>132</v>
      </c>
      <c r="E124" s="45">
        <v>0</v>
      </c>
      <c r="F124" s="44" t="s">
        <v>379</v>
      </c>
      <c r="G124" s="46" t="s">
        <v>136</v>
      </c>
      <c r="H124" s="43" t="s">
        <v>61</v>
      </c>
      <c r="I124" s="71" t="s">
        <v>62</v>
      </c>
      <c r="J124" s="44">
        <v>3.5</v>
      </c>
      <c r="K124" s="72"/>
      <c r="L124" s="43" t="s">
        <v>63</v>
      </c>
      <c r="M124" s="73">
        <v>230.39236325662</v>
      </c>
      <c r="N124" s="43"/>
      <c r="O124" s="74">
        <f t="shared" si="9"/>
        <v>230.39236325662</v>
      </c>
      <c r="P124" s="43"/>
      <c r="Q124" s="43"/>
      <c r="R124" s="43"/>
      <c r="S124" s="43"/>
      <c r="T124" s="43"/>
      <c r="U124" s="43" t="s">
        <v>64</v>
      </c>
      <c r="V124" s="43" t="str">
        <f t="shared" si="8"/>
        <v>色同至高表</v>
      </c>
      <c r="W124" s="43" t="s">
        <v>65</v>
      </c>
      <c r="X124" s="43" t="s">
        <v>66</v>
      </c>
      <c r="Y124" s="43">
        <f t="shared" si="10"/>
        <v>230.39236325662</v>
      </c>
      <c r="Z124" s="43" t="s">
        <v>67</v>
      </c>
      <c r="AA124" s="46" t="s">
        <v>136</v>
      </c>
      <c r="AB124" s="46" t="s">
        <v>136</v>
      </c>
      <c r="AC124" s="43"/>
      <c r="AD124" s="43" t="s">
        <v>65</v>
      </c>
      <c r="AE124" s="43" t="s">
        <v>61</v>
      </c>
      <c r="AF124" s="44" t="s">
        <v>132</v>
      </c>
      <c r="AG124" s="43"/>
      <c r="AH124" s="43" t="s">
        <v>69</v>
      </c>
      <c r="AI124" s="43" t="s">
        <v>70</v>
      </c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99" t="s">
        <v>380</v>
      </c>
      <c r="AX124" s="99"/>
    </row>
    <row r="125" s="7" customFormat="1" ht="40" customHeight="1" spans="1:50">
      <c r="A125" s="36"/>
      <c r="B125" s="37" t="s">
        <v>56</v>
      </c>
      <c r="C125" s="37" t="s">
        <v>57</v>
      </c>
      <c r="D125" s="2" t="s">
        <v>381</v>
      </c>
      <c r="E125" s="38"/>
      <c r="F125" s="2" t="s">
        <v>379</v>
      </c>
      <c r="G125" s="39" t="s">
        <v>382</v>
      </c>
      <c r="H125" s="37" t="s">
        <v>61</v>
      </c>
      <c r="I125" s="67" t="s">
        <v>62</v>
      </c>
      <c r="J125" s="2">
        <v>2.844</v>
      </c>
      <c r="K125" s="40"/>
      <c r="L125" s="37" t="s">
        <v>63</v>
      </c>
      <c r="M125" s="68">
        <v>187.21025174338</v>
      </c>
      <c r="N125" s="37"/>
      <c r="O125" s="69">
        <f t="shared" si="9"/>
        <v>187.21025174338</v>
      </c>
      <c r="P125" s="37"/>
      <c r="Q125" s="37"/>
      <c r="R125" s="37"/>
      <c r="S125" s="37"/>
      <c r="T125" s="37"/>
      <c r="U125" s="37" t="s">
        <v>64</v>
      </c>
      <c r="V125" s="37" t="str">
        <f t="shared" si="8"/>
        <v>色同至高表</v>
      </c>
      <c r="W125" s="37"/>
      <c r="X125" s="37"/>
      <c r="Y125" s="37">
        <f t="shared" si="10"/>
        <v>187.21025174338</v>
      </c>
      <c r="Z125" s="37"/>
      <c r="AA125" s="39" t="s">
        <v>382</v>
      </c>
      <c r="AB125" s="39" t="s">
        <v>382</v>
      </c>
      <c r="AC125" s="37"/>
      <c r="AD125" s="37"/>
      <c r="AE125" s="37"/>
      <c r="AF125" s="2" t="s">
        <v>381</v>
      </c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11" t="s">
        <v>383</v>
      </c>
      <c r="AW125" s="5"/>
      <c r="AX125" s="99"/>
    </row>
    <row r="126" s="5" customFormat="1" ht="40.5" spans="1:50">
      <c r="A126" s="36">
        <f>COUNTA($A$4:A124)</f>
        <v>98</v>
      </c>
      <c r="B126" s="37" t="s">
        <v>56</v>
      </c>
      <c r="C126" s="37" t="s">
        <v>57</v>
      </c>
      <c r="D126" s="2" t="s">
        <v>149</v>
      </c>
      <c r="E126" s="38">
        <v>0</v>
      </c>
      <c r="F126" s="2" t="s">
        <v>384</v>
      </c>
      <c r="G126" s="2" t="s">
        <v>385</v>
      </c>
      <c r="H126" s="37" t="s">
        <v>61</v>
      </c>
      <c r="I126" s="67" t="s">
        <v>62</v>
      </c>
      <c r="J126" s="2">
        <v>1.484</v>
      </c>
      <c r="K126" s="40"/>
      <c r="L126" s="37" t="s">
        <v>63</v>
      </c>
      <c r="M126" s="68">
        <v>97.32477287</v>
      </c>
      <c r="N126" s="37"/>
      <c r="O126" s="69">
        <f t="shared" si="9"/>
        <v>97.32477287</v>
      </c>
      <c r="P126" s="37"/>
      <c r="Q126" s="37"/>
      <c r="R126" s="37"/>
      <c r="S126" s="37"/>
      <c r="T126" s="37"/>
      <c r="U126" s="37" t="s">
        <v>64</v>
      </c>
      <c r="V126" s="37" t="str">
        <f t="shared" si="8"/>
        <v>上寨至牛场</v>
      </c>
      <c r="W126" s="37" t="s">
        <v>65</v>
      </c>
      <c r="X126" s="37" t="s">
        <v>66</v>
      </c>
      <c r="Y126" s="37">
        <f t="shared" si="10"/>
        <v>97.32477287</v>
      </c>
      <c r="Z126" s="37" t="s">
        <v>67</v>
      </c>
      <c r="AA126" s="2" t="s">
        <v>385</v>
      </c>
      <c r="AB126" s="2" t="s">
        <v>385</v>
      </c>
      <c r="AC126" s="37"/>
      <c r="AD126" s="37" t="s">
        <v>65</v>
      </c>
      <c r="AE126" s="37" t="s">
        <v>61</v>
      </c>
      <c r="AF126" s="2" t="s">
        <v>149</v>
      </c>
      <c r="AG126" s="37"/>
      <c r="AH126" s="37" t="s">
        <v>69</v>
      </c>
      <c r="AI126" s="37" t="s">
        <v>70</v>
      </c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99" t="s">
        <v>386</v>
      </c>
      <c r="AX126" s="99"/>
    </row>
    <row r="127" s="5" customFormat="1" ht="40.5" spans="1:50">
      <c r="A127" s="36">
        <f>COUNTA($A$4:A126)</f>
        <v>99</v>
      </c>
      <c r="B127" s="37" t="s">
        <v>56</v>
      </c>
      <c r="C127" s="37" t="s">
        <v>57</v>
      </c>
      <c r="D127" s="2" t="s">
        <v>149</v>
      </c>
      <c r="E127" s="38">
        <v>0</v>
      </c>
      <c r="F127" s="2" t="s">
        <v>387</v>
      </c>
      <c r="G127" s="2" t="s">
        <v>155</v>
      </c>
      <c r="H127" s="37" t="s">
        <v>61</v>
      </c>
      <c r="I127" s="67" t="s">
        <v>62</v>
      </c>
      <c r="J127" s="2">
        <v>5.3</v>
      </c>
      <c r="K127" s="40"/>
      <c r="L127" s="37" t="s">
        <v>63</v>
      </c>
      <c r="M127" s="68">
        <v>265.40327</v>
      </c>
      <c r="N127" s="37"/>
      <c r="O127" s="69">
        <f t="shared" si="9"/>
        <v>265.40327</v>
      </c>
      <c r="P127" s="37"/>
      <c r="Q127" s="37"/>
      <c r="R127" s="37"/>
      <c r="S127" s="37"/>
      <c r="T127" s="37"/>
      <c r="U127" s="37" t="s">
        <v>64</v>
      </c>
      <c r="V127" s="37" t="str">
        <f t="shared" si="8"/>
        <v>大瑞至党义</v>
      </c>
      <c r="W127" s="37" t="s">
        <v>65</v>
      </c>
      <c r="X127" s="37" t="s">
        <v>66</v>
      </c>
      <c r="Y127" s="37">
        <f t="shared" si="10"/>
        <v>265.40327</v>
      </c>
      <c r="Z127" s="37" t="s">
        <v>67</v>
      </c>
      <c r="AA127" s="2" t="s">
        <v>155</v>
      </c>
      <c r="AB127" s="2" t="s">
        <v>155</v>
      </c>
      <c r="AC127" s="37"/>
      <c r="AD127" s="37" t="s">
        <v>65</v>
      </c>
      <c r="AE127" s="37" t="s">
        <v>61</v>
      </c>
      <c r="AF127" s="2" t="s">
        <v>149</v>
      </c>
      <c r="AG127" s="37"/>
      <c r="AH127" s="37" t="s">
        <v>69</v>
      </c>
      <c r="AI127" s="37" t="s">
        <v>70</v>
      </c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99" t="s">
        <v>388</v>
      </c>
      <c r="AX127" s="99"/>
    </row>
    <row r="128" s="5" customFormat="1" ht="40.5" spans="1:50">
      <c r="A128" s="36">
        <f>COUNTA($A$4:A127)</f>
        <v>100</v>
      </c>
      <c r="B128" s="37" t="s">
        <v>56</v>
      </c>
      <c r="C128" s="37" t="s">
        <v>57</v>
      </c>
      <c r="D128" s="2" t="s">
        <v>159</v>
      </c>
      <c r="E128" s="38">
        <v>0</v>
      </c>
      <c r="F128" s="2" t="s">
        <v>389</v>
      </c>
      <c r="G128" s="2" t="s">
        <v>390</v>
      </c>
      <c r="H128" s="37" t="s">
        <v>61</v>
      </c>
      <c r="I128" s="67" t="s">
        <v>62</v>
      </c>
      <c r="J128" s="2">
        <v>5.84</v>
      </c>
      <c r="K128" s="40"/>
      <c r="L128" s="37" t="s">
        <v>63</v>
      </c>
      <c r="M128" s="68">
        <v>236.360885</v>
      </c>
      <c r="N128" s="37"/>
      <c r="O128" s="69">
        <f t="shared" si="9"/>
        <v>236.360885</v>
      </c>
      <c r="P128" s="37"/>
      <c r="Q128" s="37"/>
      <c r="R128" s="37"/>
      <c r="S128" s="37"/>
      <c r="T128" s="37"/>
      <c r="U128" s="37" t="s">
        <v>64</v>
      </c>
      <c r="V128" s="37" t="str">
        <f t="shared" si="8"/>
        <v>两汪至白累</v>
      </c>
      <c r="W128" s="37" t="s">
        <v>65</v>
      </c>
      <c r="X128" s="37" t="s">
        <v>66</v>
      </c>
      <c r="Y128" s="37">
        <f t="shared" si="10"/>
        <v>236.360885</v>
      </c>
      <c r="Z128" s="37" t="s">
        <v>67</v>
      </c>
      <c r="AA128" s="2" t="s">
        <v>390</v>
      </c>
      <c r="AB128" s="2" t="s">
        <v>390</v>
      </c>
      <c r="AC128" s="37"/>
      <c r="AD128" s="37" t="s">
        <v>65</v>
      </c>
      <c r="AE128" s="37" t="s">
        <v>61</v>
      </c>
      <c r="AF128" s="2" t="s">
        <v>159</v>
      </c>
      <c r="AG128" s="37"/>
      <c r="AH128" s="37" t="s">
        <v>69</v>
      </c>
      <c r="AI128" s="37" t="s">
        <v>70</v>
      </c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99" t="s">
        <v>391</v>
      </c>
      <c r="AX128" s="99"/>
    </row>
    <row r="129" s="5" customFormat="1" ht="40.5" spans="1:50">
      <c r="A129" s="36">
        <f>COUNTA($A$4:A128)</f>
        <v>101</v>
      </c>
      <c r="B129" s="37" t="s">
        <v>56</v>
      </c>
      <c r="C129" s="37" t="s">
        <v>57</v>
      </c>
      <c r="D129" s="2" t="s">
        <v>165</v>
      </c>
      <c r="E129" s="38">
        <v>0</v>
      </c>
      <c r="F129" s="2" t="s">
        <v>392</v>
      </c>
      <c r="G129" s="39" t="s">
        <v>393</v>
      </c>
      <c r="H129" s="37" t="s">
        <v>61</v>
      </c>
      <c r="I129" s="67" t="s">
        <v>62</v>
      </c>
      <c r="J129" s="2">
        <v>3.981</v>
      </c>
      <c r="K129" s="40"/>
      <c r="L129" s="37" t="s">
        <v>63</v>
      </c>
      <c r="M129" s="68">
        <v>205.570107491656</v>
      </c>
      <c r="N129" s="37"/>
      <c r="O129" s="69">
        <f t="shared" si="9"/>
        <v>205.570107491656</v>
      </c>
      <c r="P129" s="37"/>
      <c r="Q129" s="37"/>
      <c r="R129" s="37"/>
      <c r="S129" s="37"/>
      <c r="T129" s="37"/>
      <c r="U129" s="37" t="s">
        <v>64</v>
      </c>
      <c r="V129" s="37" t="str">
        <f t="shared" si="8"/>
        <v>平阳街上至归农</v>
      </c>
      <c r="W129" s="37" t="s">
        <v>65</v>
      </c>
      <c r="X129" s="37" t="s">
        <v>66</v>
      </c>
      <c r="Y129" s="37">
        <f t="shared" si="10"/>
        <v>205.570107491656</v>
      </c>
      <c r="Z129" s="37" t="s">
        <v>67</v>
      </c>
      <c r="AA129" s="39" t="s">
        <v>393</v>
      </c>
      <c r="AB129" s="39" t="s">
        <v>393</v>
      </c>
      <c r="AC129" s="37"/>
      <c r="AD129" s="37" t="s">
        <v>65</v>
      </c>
      <c r="AE129" s="37" t="s">
        <v>61</v>
      </c>
      <c r="AF129" s="2" t="s">
        <v>165</v>
      </c>
      <c r="AG129" s="37"/>
      <c r="AH129" s="37" t="s">
        <v>69</v>
      </c>
      <c r="AI129" s="37" t="s">
        <v>70</v>
      </c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99" t="s">
        <v>394</v>
      </c>
      <c r="AX129" s="99"/>
    </row>
    <row r="130" s="7" customFormat="1" ht="40" customHeight="1" spans="1:50">
      <c r="A130" s="36"/>
      <c r="B130" s="37" t="s">
        <v>56</v>
      </c>
      <c r="C130" s="37" t="s">
        <v>57</v>
      </c>
      <c r="D130" s="2" t="s">
        <v>165</v>
      </c>
      <c r="E130" s="38"/>
      <c r="F130" s="2" t="s">
        <v>392</v>
      </c>
      <c r="G130" s="39" t="s">
        <v>395</v>
      </c>
      <c r="H130" s="37" t="s">
        <v>61</v>
      </c>
      <c r="I130" s="67" t="s">
        <v>62</v>
      </c>
      <c r="J130" s="2">
        <v>3.277</v>
      </c>
      <c r="K130" s="40"/>
      <c r="L130" s="37" t="s">
        <v>63</v>
      </c>
      <c r="M130" s="68">
        <v>169.217091748344</v>
      </c>
      <c r="N130" s="37"/>
      <c r="O130" s="69">
        <f t="shared" si="9"/>
        <v>169.217091748344</v>
      </c>
      <c r="P130" s="37"/>
      <c r="Q130" s="37"/>
      <c r="R130" s="37"/>
      <c r="S130" s="37"/>
      <c r="T130" s="37"/>
      <c r="U130" s="37" t="s">
        <v>64</v>
      </c>
      <c r="V130" s="37" t="str">
        <f t="shared" si="8"/>
        <v>平阳街上至归农</v>
      </c>
      <c r="W130" s="37"/>
      <c r="X130" s="37"/>
      <c r="Y130" s="37">
        <f t="shared" si="10"/>
        <v>169.217091748344</v>
      </c>
      <c r="Z130" s="37"/>
      <c r="AA130" s="39" t="s">
        <v>395</v>
      </c>
      <c r="AB130" s="39" t="s">
        <v>395</v>
      </c>
      <c r="AC130" s="37"/>
      <c r="AD130" s="37"/>
      <c r="AE130" s="37"/>
      <c r="AF130" s="2" t="s">
        <v>165</v>
      </c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11" t="s">
        <v>396</v>
      </c>
      <c r="AW130" s="5"/>
      <c r="AX130" s="99"/>
    </row>
    <row r="131" s="5" customFormat="1" ht="40.5" spans="1:50">
      <c r="A131" s="36">
        <f>COUNTA($A$4:A129)</f>
        <v>102</v>
      </c>
      <c r="B131" s="37" t="s">
        <v>56</v>
      </c>
      <c r="C131" s="37" t="s">
        <v>57</v>
      </c>
      <c r="D131" s="2" t="s">
        <v>169</v>
      </c>
      <c r="E131" s="38">
        <v>0</v>
      </c>
      <c r="F131" s="2" t="s">
        <v>397</v>
      </c>
      <c r="G131" s="2" t="s">
        <v>398</v>
      </c>
      <c r="H131" s="37" t="s">
        <v>61</v>
      </c>
      <c r="I131" s="67" t="s">
        <v>62</v>
      </c>
      <c r="J131" s="2">
        <v>0.3695</v>
      </c>
      <c r="K131" s="40"/>
      <c r="L131" s="37" t="s">
        <v>63</v>
      </c>
      <c r="M131" s="68">
        <v>27.4729928</v>
      </c>
      <c r="N131" s="37"/>
      <c r="O131" s="69">
        <f t="shared" si="9"/>
        <v>27.4729928</v>
      </c>
      <c r="P131" s="37"/>
      <c r="Q131" s="37"/>
      <c r="R131" s="37"/>
      <c r="S131" s="37"/>
      <c r="T131" s="37"/>
      <c r="U131" s="37" t="s">
        <v>64</v>
      </c>
      <c r="V131" s="37" t="str">
        <f t="shared" si="8"/>
        <v>平由路口至平由</v>
      </c>
      <c r="W131" s="37" t="s">
        <v>65</v>
      </c>
      <c r="X131" s="37" t="s">
        <v>66</v>
      </c>
      <c r="Y131" s="37">
        <f t="shared" si="10"/>
        <v>27.4729928</v>
      </c>
      <c r="Z131" s="37" t="s">
        <v>67</v>
      </c>
      <c r="AA131" s="2" t="s">
        <v>398</v>
      </c>
      <c r="AB131" s="2" t="s">
        <v>398</v>
      </c>
      <c r="AC131" s="37"/>
      <c r="AD131" s="37" t="s">
        <v>65</v>
      </c>
      <c r="AE131" s="37" t="s">
        <v>61</v>
      </c>
      <c r="AF131" s="2" t="s">
        <v>169</v>
      </c>
      <c r="AG131" s="37"/>
      <c r="AH131" s="37" t="s">
        <v>69</v>
      </c>
      <c r="AI131" s="37" t="s">
        <v>70</v>
      </c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99" t="s">
        <v>399</v>
      </c>
      <c r="AX131" s="99"/>
    </row>
    <row r="132" s="5" customFormat="1" ht="40.5" spans="1:50">
      <c r="A132" s="36">
        <f>COUNTA($A$4:A131)</f>
        <v>103</v>
      </c>
      <c r="B132" s="37" t="s">
        <v>56</v>
      </c>
      <c r="C132" s="37" t="s">
        <v>57</v>
      </c>
      <c r="D132" s="2" t="s">
        <v>169</v>
      </c>
      <c r="E132" s="38">
        <v>0</v>
      </c>
      <c r="F132" s="2" t="s">
        <v>400</v>
      </c>
      <c r="G132" s="39" t="s">
        <v>401</v>
      </c>
      <c r="H132" s="37" t="s">
        <v>61</v>
      </c>
      <c r="I132" s="67" t="s">
        <v>62</v>
      </c>
      <c r="J132" s="2">
        <v>3.4375</v>
      </c>
      <c r="K132" s="40"/>
      <c r="L132" s="37" t="s">
        <v>63</v>
      </c>
      <c r="M132" s="68">
        <v>210.287478</v>
      </c>
      <c r="N132" s="37"/>
      <c r="O132" s="69">
        <f t="shared" si="9"/>
        <v>210.287478</v>
      </c>
      <c r="P132" s="37"/>
      <c r="Q132" s="37"/>
      <c r="R132" s="37"/>
      <c r="S132" s="37"/>
      <c r="T132" s="37"/>
      <c r="U132" s="37" t="s">
        <v>64</v>
      </c>
      <c r="V132" s="37" t="str">
        <f t="shared" si="8"/>
        <v>下苗至孖尧</v>
      </c>
      <c r="W132" s="37" t="s">
        <v>65</v>
      </c>
      <c r="X132" s="37" t="s">
        <v>66</v>
      </c>
      <c r="Y132" s="37">
        <f t="shared" si="10"/>
        <v>210.287478</v>
      </c>
      <c r="Z132" s="37" t="s">
        <v>67</v>
      </c>
      <c r="AA132" s="39" t="s">
        <v>401</v>
      </c>
      <c r="AB132" s="39" t="s">
        <v>401</v>
      </c>
      <c r="AC132" s="37"/>
      <c r="AD132" s="37" t="s">
        <v>65</v>
      </c>
      <c r="AE132" s="37" t="s">
        <v>61</v>
      </c>
      <c r="AF132" s="2" t="s">
        <v>169</v>
      </c>
      <c r="AG132" s="37"/>
      <c r="AH132" s="37" t="s">
        <v>69</v>
      </c>
      <c r="AI132" s="37" t="s">
        <v>70</v>
      </c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99" t="s">
        <v>402</v>
      </c>
      <c r="AX132" s="99"/>
    </row>
    <row r="133" s="5" customFormat="1" ht="40.5" spans="1:50">
      <c r="A133" s="36">
        <f>COUNTA($A$4:A132)</f>
        <v>104</v>
      </c>
      <c r="B133" s="37" t="s">
        <v>56</v>
      </c>
      <c r="C133" s="37" t="s">
        <v>57</v>
      </c>
      <c r="D133" s="2" t="s">
        <v>169</v>
      </c>
      <c r="E133" s="38">
        <v>0</v>
      </c>
      <c r="F133" s="2" t="s">
        <v>403</v>
      </c>
      <c r="G133" s="39" t="s">
        <v>404</v>
      </c>
      <c r="H133" s="37" t="s">
        <v>61</v>
      </c>
      <c r="I133" s="67" t="s">
        <v>62</v>
      </c>
      <c r="J133" s="2">
        <v>6.033</v>
      </c>
      <c r="K133" s="40"/>
      <c r="L133" s="37" t="s">
        <v>63</v>
      </c>
      <c r="M133" s="68">
        <v>244.029286</v>
      </c>
      <c r="N133" s="37"/>
      <c r="O133" s="69">
        <f t="shared" si="9"/>
        <v>244.029286</v>
      </c>
      <c r="P133" s="37"/>
      <c r="Q133" s="37"/>
      <c r="R133" s="37"/>
      <c r="S133" s="37"/>
      <c r="T133" s="37"/>
      <c r="U133" s="37" t="s">
        <v>64</v>
      </c>
      <c r="V133" s="37" t="str">
        <f t="shared" si="8"/>
        <v>中寨至扣劲坳</v>
      </c>
      <c r="W133" s="37" t="s">
        <v>65</v>
      </c>
      <c r="X133" s="37" t="s">
        <v>66</v>
      </c>
      <c r="Y133" s="37">
        <f t="shared" si="10"/>
        <v>244.029286</v>
      </c>
      <c r="Z133" s="37" t="s">
        <v>67</v>
      </c>
      <c r="AA133" s="39" t="s">
        <v>404</v>
      </c>
      <c r="AB133" s="39" t="s">
        <v>404</v>
      </c>
      <c r="AC133" s="37"/>
      <c r="AD133" s="37" t="s">
        <v>65</v>
      </c>
      <c r="AE133" s="37" t="s">
        <v>61</v>
      </c>
      <c r="AF133" s="2" t="s">
        <v>169</v>
      </c>
      <c r="AG133" s="37"/>
      <c r="AH133" s="37" t="s">
        <v>69</v>
      </c>
      <c r="AI133" s="37" t="s">
        <v>70</v>
      </c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99" t="s">
        <v>405</v>
      </c>
      <c r="AX133" s="99"/>
    </row>
    <row r="134" s="5" customFormat="1" ht="40.5" spans="1:50">
      <c r="A134" s="36">
        <f>COUNTA($A$4:A133)</f>
        <v>105</v>
      </c>
      <c r="B134" s="37" t="s">
        <v>56</v>
      </c>
      <c r="C134" s="37" t="s">
        <v>57</v>
      </c>
      <c r="D134" s="2" t="s">
        <v>169</v>
      </c>
      <c r="E134" s="38">
        <v>0</v>
      </c>
      <c r="F134" s="2" t="s">
        <v>406</v>
      </c>
      <c r="G134" s="2" t="s">
        <v>407</v>
      </c>
      <c r="H134" s="37" t="s">
        <v>61</v>
      </c>
      <c r="I134" s="67" t="s">
        <v>62</v>
      </c>
      <c r="J134" s="2">
        <v>0.386</v>
      </c>
      <c r="K134" s="40"/>
      <c r="L134" s="37" t="s">
        <v>63</v>
      </c>
      <c r="M134" s="68">
        <v>14.6495782</v>
      </c>
      <c r="N134" s="37"/>
      <c r="O134" s="69">
        <f t="shared" si="9"/>
        <v>14.6495782</v>
      </c>
      <c r="P134" s="37"/>
      <c r="Q134" s="37"/>
      <c r="R134" s="37"/>
      <c r="S134" s="37"/>
      <c r="T134" s="37"/>
      <c r="U134" s="37" t="s">
        <v>64</v>
      </c>
      <c r="V134" s="37" t="str">
        <f t="shared" si="8"/>
        <v>龙塘村七组</v>
      </c>
      <c r="W134" s="37" t="s">
        <v>65</v>
      </c>
      <c r="X134" s="37" t="s">
        <v>66</v>
      </c>
      <c r="Y134" s="37">
        <f t="shared" si="10"/>
        <v>14.6495782</v>
      </c>
      <c r="Z134" s="37" t="s">
        <v>67</v>
      </c>
      <c r="AA134" s="2" t="s">
        <v>407</v>
      </c>
      <c r="AB134" s="2" t="s">
        <v>407</v>
      </c>
      <c r="AC134" s="37"/>
      <c r="AD134" s="37" t="s">
        <v>65</v>
      </c>
      <c r="AE134" s="37" t="s">
        <v>61</v>
      </c>
      <c r="AF134" s="2" t="s">
        <v>169</v>
      </c>
      <c r="AG134" s="37"/>
      <c r="AH134" s="37" t="s">
        <v>69</v>
      </c>
      <c r="AI134" s="37" t="s">
        <v>70</v>
      </c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99" t="s">
        <v>408</v>
      </c>
      <c r="AX134" s="99"/>
    </row>
    <row r="135" s="5" customFormat="1" ht="40.5" spans="1:50">
      <c r="A135" s="36">
        <f>COUNTA($A$4:A134)</f>
        <v>106</v>
      </c>
      <c r="B135" s="37" t="s">
        <v>56</v>
      </c>
      <c r="C135" s="37" t="s">
        <v>57</v>
      </c>
      <c r="D135" s="2" t="s">
        <v>173</v>
      </c>
      <c r="E135" s="38">
        <v>0</v>
      </c>
      <c r="F135" s="2" t="s">
        <v>409</v>
      </c>
      <c r="G135" s="53" t="s">
        <v>410</v>
      </c>
      <c r="H135" s="37" t="s">
        <v>61</v>
      </c>
      <c r="I135" s="67" t="s">
        <v>62</v>
      </c>
      <c r="J135" s="2">
        <v>3.735</v>
      </c>
      <c r="K135" s="40"/>
      <c r="L135" s="37" t="s">
        <v>63</v>
      </c>
      <c r="M135" s="68">
        <v>281.312513</v>
      </c>
      <c r="N135" s="37"/>
      <c r="O135" s="69">
        <f t="shared" si="9"/>
        <v>281.312513</v>
      </c>
      <c r="P135" s="37"/>
      <c r="Q135" s="37"/>
      <c r="R135" s="37"/>
      <c r="S135" s="37"/>
      <c r="T135" s="37"/>
      <c r="U135" s="37" t="s">
        <v>64</v>
      </c>
      <c r="V135" s="37" t="str">
        <f t="shared" ref="V135:V166" si="11">F135</f>
        <v>岑轨坳至仁里</v>
      </c>
      <c r="W135" s="37" t="s">
        <v>65</v>
      </c>
      <c r="X135" s="37" t="s">
        <v>66</v>
      </c>
      <c r="Y135" s="37">
        <f t="shared" si="10"/>
        <v>281.312513</v>
      </c>
      <c r="Z135" s="37" t="s">
        <v>67</v>
      </c>
      <c r="AA135" s="53" t="s">
        <v>410</v>
      </c>
      <c r="AB135" s="53" t="s">
        <v>410</v>
      </c>
      <c r="AC135" s="37"/>
      <c r="AD135" s="37" t="s">
        <v>65</v>
      </c>
      <c r="AE135" s="37" t="s">
        <v>61</v>
      </c>
      <c r="AF135" s="2" t="s">
        <v>173</v>
      </c>
      <c r="AG135" s="37"/>
      <c r="AH135" s="37" t="s">
        <v>69</v>
      </c>
      <c r="AI135" s="37" t="s">
        <v>70</v>
      </c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99" t="s">
        <v>411</v>
      </c>
      <c r="AX135" s="99"/>
    </row>
    <row r="136" s="5" customFormat="1" ht="40.5" spans="1:50">
      <c r="A136" s="36">
        <f>COUNTA($A$4:A135)</f>
        <v>107</v>
      </c>
      <c r="B136" s="37" t="s">
        <v>56</v>
      </c>
      <c r="C136" s="37" t="s">
        <v>57</v>
      </c>
      <c r="D136" s="2" t="s">
        <v>173</v>
      </c>
      <c r="E136" s="38">
        <v>0</v>
      </c>
      <c r="F136" s="2" t="s">
        <v>412</v>
      </c>
      <c r="G136" s="2" t="s">
        <v>181</v>
      </c>
      <c r="H136" s="37" t="s">
        <v>61</v>
      </c>
      <c r="I136" s="67" t="s">
        <v>62</v>
      </c>
      <c r="J136" s="2">
        <v>4.233</v>
      </c>
      <c r="K136" s="40"/>
      <c r="L136" s="37" t="s">
        <v>63</v>
      </c>
      <c r="M136" s="68">
        <v>224.14034815</v>
      </c>
      <c r="N136" s="37"/>
      <c r="O136" s="69">
        <f t="shared" si="9"/>
        <v>224.14034815</v>
      </c>
      <c r="P136" s="37"/>
      <c r="Q136" s="37"/>
      <c r="R136" s="37"/>
      <c r="S136" s="37"/>
      <c r="T136" s="37"/>
      <c r="U136" s="37" t="s">
        <v>64</v>
      </c>
      <c r="V136" s="37" t="str">
        <f t="shared" si="11"/>
        <v>有路至崩坡</v>
      </c>
      <c r="W136" s="37" t="s">
        <v>65</v>
      </c>
      <c r="X136" s="37" t="s">
        <v>66</v>
      </c>
      <c r="Y136" s="37">
        <f t="shared" si="10"/>
        <v>224.14034815</v>
      </c>
      <c r="Z136" s="37" t="s">
        <v>67</v>
      </c>
      <c r="AA136" s="2" t="s">
        <v>181</v>
      </c>
      <c r="AB136" s="2" t="s">
        <v>181</v>
      </c>
      <c r="AC136" s="37"/>
      <c r="AD136" s="37" t="s">
        <v>65</v>
      </c>
      <c r="AE136" s="37" t="s">
        <v>61</v>
      </c>
      <c r="AF136" s="2" t="s">
        <v>173</v>
      </c>
      <c r="AG136" s="37"/>
      <c r="AH136" s="37" t="s">
        <v>69</v>
      </c>
      <c r="AI136" s="37" t="s">
        <v>70</v>
      </c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99" t="s">
        <v>413</v>
      </c>
      <c r="AX136" s="99"/>
    </row>
    <row r="137" s="5" customFormat="1" ht="40.5" spans="1:50">
      <c r="A137" s="36">
        <f>COUNTA($A$4:A136)</f>
        <v>108</v>
      </c>
      <c r="B137" s="37" t="s">
        <v>56</v>
      </c>
      <c r="C137" s="37" t="s">
        <v>57</v>
      </c>
      <c r="D137" s="2" t="s">
        <v>173</v>
      </c>
      <c r="E137" s="38">
        <v>0</v>
      </c>
      <c r="F137" s="2" t="s">
        <v>414</v>
      </c>
      <c r="G137" s="2" t="s">
        <v>181</v>
      </c>
      <c r="H137" s="37" t="s">
        <v>61</v>
      </c>
      <c r="I137" s="67" t="s">
        <v>62</v>
      </c>
      <c r="J137" s="2">
        <v>3.778</v>
      </c>
      <c r="K137" s="40"/>
      <c r="L137" s="37" t="s">
        <v>63</v>
      </c>
      <c r="M137" s="68">
        <v>199.0139492</v>
      </c>
      <c r="N137" s="37"/>
      <c r="O137" s="69">
        <f t="shared" ref="O137:O166" si="12">M137</f>
        <v>199.0139492</v>
      </c>
      <c r="P137" s="37"/>
      <c r="Q137" s="37"/>
      <c r="R137" s="37"/>
      <c r="S137" s="37"/>
      <c r="T137" s="37"/>
      <c r="U137" s="37" t="s">
        <v>64</v>
      </c>
      <c r="V137" s="37" t="str">
        <f t="shared" si="11"/>
        <v>乌兄至有路</v>
      </c>
      <c r="W137" s="37" t="s">
        <v>65</v>
      </c>
      <c r="X137" s="37" t="s">
        <v>66</v>
      </c>
      <c r="Y137" s="37">
        <f t="shared" ref="Y137:Y166" si="13">M137</f>
        <v>199.0139492</v>
      </c>
      <c r="Z137" s="37" t="s">
        <v>67</v>
      </c>
      <c r="AA137" s="2" t="s">
        <v>181</v>
      </c>
      <c r="AB137" s="2" t="s">
        <v>181</v>
      </c>
      <c r="AC137" s="37"/>
      <c r="AD137" s="37" t="s">
        <v>65</v>
      </c>
      <c r="AE137" s="37" t="s">
        <v>61</v>
      </c>
      <c r="AF137" s="2" t="s">
        <v>173</v>
      </c>
      <c r="AG137" s="37"/>
      <c r="AH137" s="37" t="s">
        <v>69</v>
      </c>
      <c r="AI137" s="37" t="s">
        <v>70</v>
      </c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99" t="s">
        <v>415</v>
      </c>
      <c r="AX137" s="99"/>
    </row>
    <row r="138" s="5" customFormat="1" ht="40.5" spans="1:50">
      <c r="A138" s="36">
        <f>COUNTA($A$4:A137)</f>
        <v>109</v>
      </c>
      <c r="B138" s="37" t="s">
        <v>56</v>
      </c>
      <c r="C138" s="37" t="s">
        <v>57</v>
      </c>
      <c r="D138" s="2" t="s">
        <v>173</v>
      </c>
      <c r="E138" s="38">
        <v>0</v>
      </c>
      <c r="F138" s="2" t="s">
        <v>416</v>
      </c>
      <c r="G138" s="39" t="s">
        <v>181</v>
      </c>
      <c r="H138" s="37" t="s">
        <v>61</v>
      </c>
      <c r="I138" s="67" t="s">
        <v>62</v>
      </c>
      <c r="J138" s="2">
        <v>1.235</v>
      </c>
      <c r="K138" s="40"/>
      <c r="L138" s="37" t="s">
        <v>63</v>
      </c>
      <c r="M138" s="68">
        <v>55.7292749401855</v>
      </c>
      <c r="N138" s="37"/>
      <c r="O138" s="69">
        <f t="shared" si="12"/>
        <v>55.7292749401855</v>
      </c>
      <c r="P138" s="37"/>
      <c r="Q138" s="37"/>
      <c r="R138" s="37"/>
      <c r="S138" s="37"/>
      <c r="T138" s="37"/>
      <c r="U138" s="37" t="s">
        <v>64</v>
      </c>
      <c r="V138" s="37" t="str">
        <f t="shared" si="11"/>
        <v>岔路口至小寨</v>
      </c>
      <c r="W138" s="37" t="s">
        <v>65</v>
      </c>
      <c r="X138" s="37" t="s">
        <v>66</v>
      </c>
      <c r="Y138" s="37">
        <f t="shared" si="13"/>
        <v>55.7292749401855</v>
      </c>
      <c r="Z138" s="37" t="s">
        <v>67</v>
      </c>
      <c r="AA138" s="39" t="s">
        <v>181</v>
      </c>
      <c r="AB138" s="39" t="s">
        <v>181</v>
      </c>
      <c r="AC138" s="37"/>
      <c r="AD138" s="37" t="s">
        <v>65</v>
      </c>
      <c r="AE138" s="37" t="s">
        <v>61</v>
      </c>
      <c r="AF138" s="2" t="s">
        <v>173</v>
      </c>
      <c r="AG138" s="37"/>
      <c r="AH138" s="37" t="s">
        <v>69</v>
      </c>
      <c r="AI138" s="37" t="s">
        <v>70</v>
      </c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99" t="s">
        <v>417</v>
      </c>
      <c r="AX138" s="99"/>
    </row>
    <row r="139" s="7" customFormat="1" ht="40" customHeight="1" spans="1:50">
      <c r="A139" s="36"/>
      <c r="B139" s="37" t="s">
        <v>56</v>
      </c>
      <c r="C139" s="37" t="s">
        <v>57</v>
      </c>
      <c r="D139" s="2" t="s">
        <v>173</v>
      </c>
      <c r="E139" s="38"/>
      <c r="F139" s="2" t="s">
        <v>416</v>
      </c>
      <c r="G139" s="39" t="s">
        <v>184</v>
      </c>
      <c r="H139" s="37" t="s">
        <v>61</v>
      </c>
      <c r="I139" s="67" t="s">
        <v>62</v>
      </c>
      <c r="J139" s="2">
        <v>2</v>
      </c>
      <c r="K139" s="40"/>
      <c r="L139" s="37" t="s">
        <v>63</v>
      </c>
      <c r="M139" s="68">
        <v>90.2498379598145</v>
      </c>
      <c r="N139" s="37"/>
      <c r="O139" s="69">
        <f t="shared" si="12"/>
        <v>90.2498379598145</v>
      </c>
      <c r="P139" s="37"/>
      <c r="Q139" s="37"/>
      <c r="R139" s="37"/>
      <c r="S139" s="37"/>
      <c r="T139" s="37"/>
      <c r="U139" s="37" t="s">
        <v>64</v>
      </c>
      <c r="V139" s="37" t="str">
        <f t="shared" si="11"/>
        <v>岔路口至小寨</v>
      </c>
      <c r="W139" s="37"/>
      <c r="X139" s="37"/>
      <c r="Y139" s="37">
        <f t="shared" si="13"/>
        <v>90.2498379598145</v>
      </c>
      <c r="Z139" s="37"/>
      <c r="AA139" s="39" t="s">
        <v>184</v>
      </c>
      <c r="AB139" s="39" t="s">
        <v>184</v>
      </c>
      <c r="AC139" s="37"/>
      <c r="AD139" s="37"/>
      <c r="AE139" s="37"/>
      <c r="AF139" s="2" t="s">
        <v>173</v>
      </c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11" t="s">
        <v>418</v>
      </c>
      <c r="AW139" s="5"/>
      <c r="AX139" s="99"/>
    </row>
    <row r="140" s="5" customFormat="1" ht="40.5" spans="1:50">
      <c r="A140" s="36">
        <f>COUNTA($A$4:A138)</f>
        <v>110</v>
      </c>
      <c r="B140" s="37" t="s">
        <v>56</v>
      </c>
      <c r="C140" s="37" t="s">
        <v>57</v>
      </c>
      <c r="D140" s="2" t="s">
        <v>173</v>
      </c>
      <c r="E140" s="38">
        <v>0</v>
      </c>
      <c r="F140" s="2" t="s">
        <v>419</v>
      </c>
      <c r="G140" s="2" t="s">
        <v>181</v>
      </c>
      <c r="H140" s="37" t="s">
        <v>61</v>
      </c>
      <c r="I140" s="67" t="s">
        <v>62</v>
      </c>
      <c r="J140" s="2">
        <v>1.85</v>
      </c>
      <c r="K140" s="40"/>
      <c r="L140" s="37" t="s">
        <v>63</v>
      </c>
      <c r="M140" s="68">
        <v>91.7220392</v>
      </c>
      <c r="N140" s="37"/>
      <c r="O140" s="69">
        <f t="shared" si="12"/>
        <v>91.7220392</v>
      </c>
      <c r="P140" s="37"/>
      <c r="Q140" s="37"/>
      <c r="R140" s="37"/>
      <c r="S140" s="37"/>
      <c r="T140" s="37"/>
      <c r="U140" s="37" t="s">
        <v>64</v>
      </c>
      <c r="V140" s="37" t="str">
        <f t="shared" si="11"/>
        <v>乌兄路口至崩坡</v>
      </c>
      <c r="W140" s="37" t="s">
        <v>65</v>
      </c>
      <c r="X140" s="37" t="s">
        <v>66</v>
      </c>
      <c r="Y140" s="37">
        <f t="shared" si="13"/>
        <v>91.7220392</v>
      </c>
      <c r="Z140" s="37" t="s">
        <v>67</v>
      </c>
      <c r="AA140" s="2" t="s">
        <v>181</v>
      </c>
      <c r="AB140" s="2" t="s">
        <v>181</v>
      </c>
      <c r="AC140" s="37"/>
      <c r="AD140" s="37" t="s">
        <v>65</v>
      </c>
      <c r="AE140" s="37" t="s">
        <v>61</v>
      </c>
      <c r="AF140" s="2" t="s">
        <v>173</v>
      </c>
      <c r="AG140" s="37"/>
      <c r="AH140" s="37" t="s">
        <v>69</v>
      </c>
      <c r="AI140" s="37" t="s">
        <v>70</v>
      </c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99" t="s">
        <v>420</v>
      </c>
      <c r="AX140" s="99"/>
    </row>
    <row r="141" s="5" customFormat="1" ht="40.5" spans="1:50">
      <c r="A141" s="36">
        <f>COUNTA($A$4:A140)</f>
        <v>111</v>
      </c>
      <c r="B141" s="37" t="s">
        <v>56</v>
      </c>
      <c r="C141" s="37" t="s">
        <v>57</v>
      </c>
      <c r="D141" s="2" t="s">
        <v>192</v>
      </c>
      <c r="E141" s="38">
        <v>0</v>
      </c>
      <c r="F141" s="2" t="s">
        <v>421</v>
      </c>
      <c r="G141" s="2" t="s">
        <v>206</v>
      </c>
      <c r="H141" s="37" t="s">
        <v>61</v>
      </c>
      <c r="I141" s="67" t="s">
        <v>62</v>
      </c>
      <c r="J141" s="39">
        <v>1.796</v>
      </c>
      <c r="K141" s="40"/>
      <c r="L141" s="37" t="s">
        <v>63</v>
      </c>
      <c r="M141" s="68">
        <v>81.119058</v>
      </c>
      <c r="N141" s="37"/>
      <c r="O141" s="69">
        <f t="shared" si="12"/>
        <v>81.119058</v>
      </c>
      <c r="P141" s="37"/>
      <c r="Q141" s="37"/>
      <c r="R141" s="37"/>
      <c r="S141" s="37"/>
      <c r="T141" s="37"/>
      <c r="U141" s="37" t="s">
        <v>64</v>
      </c>
      <c r="V141" s="37" t="str">
        <f t="shared" si="11"/>
        <v>怎冷村月亮山通组路</v>
      </c>
      <c r="W141" s="37" t="s">
        <v>65</v>
      </c>
      <c r="X141" s="37" t="s">
        <v>66</v>
      </c>
      <c r="Y141" s="37">
        <f t="shared" si="13"/>
        <v>81.119058</v>
      </c>
      <c r="Z141" s="37" t="s">
        <v>67</v>
      </c>
      <c r="AA141" s="2" t="s">
        <v>206</v>
      </c>
      <c r="AB141" s="2" t="s">
        <v>206</v>
      </c>
      <c r="AC141" s="37"/>
      <c r="AD141" s="37" t="s">
        <v>65</v>
      </c>
      <c r="AE141" s="37" t="s">
        <v>61</v>
      </c>
      <c r="AF141" s="2" t="s">
        <v>192</v>
      </c>
      <c r="AG141" s="37"/>
      <c r="AH141" s="37" t="s">
        <v>69</v>
      </c>
      <c r="AI141" s="37" t="s">
        <v>70</v>
      </c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99" t="s">
        <v>422</v>
      </c>
      <c r="AX141" s="99"/>
    </row>
    <row r="142" s="5" customFormat="1" ht="40.5" spans="1:50">
      <c r="A142" s="36">
        <f>COUNTA($A$4:A141)</f>
        <v>112</v>
      </c>
      <c r="B142" s="37" t="s">
        <v>56</v>
      </c>
      <c r="C142" s="37" t="s">
        <v>57</v>
      </c>
      <c r="D142" s="2" t="s">
        <v>192</v>
      </c>
      <c r="E142" s="38">
        <v>0</v>
      </c>
      <c r="F142" s="2" t="s">
        <v>423</v>
      </c>
      <c r="G142" s="2" t="s">
        <v>200</v>
      </c>
      <c r="H142" s="37" t="s">
        <v>61</v>
      </c>
      <c r="I142" s="67" t="s">
        <v>62</v>
      </c>
      <c r="J142" s="2">
        <v>2.275</v>
      </c>
      <c r="K142" s="40"/>
      <c r="L142" s="37" t="s">
        <v>63</v>
      </c>
      <c r="M142" s="68">
        <v>97.385177</v>
      </c>
      <c r="N142" s="37"/>
      <c r="O142" s="69">
        <f t="shared" si="12"/>
        <v>97.385177</v>
      </c>
      <c r="P142" s="37"/>
      <c r="Q142" s="37"/>
      <c r="R142" s="37"/>
      <c r="S142" s="37"/>
      <c r="T142" s="37"/>
      <c r="U142" s="37" t="s">
        <v>64</v>
      </c>
      <c r="V142" s="37" t="str">
        <f t="shared" si="11"/>
        <v>里共河至下有格</v>
      </c>
      <c r="W142" s="37" t="s">
        <v>65</v>
      </c>
      <c r="X142" s="37" t="s">
        <v>66</v>
      </c>
      <c r="Y142" s="37">
        <f t="shared" si="13"/>
        <v>97.385177</v>
      </c>
      <c r="Z142" s="37" t="s">
        <v>67</v>
      </c>
      <c r="AA142" s="2" t="s">
        <v>200</v>
      </c>
      <c r="AB142" s="2" t="s">
        <v>200</v>
      </c>
      <c r="AC142" s="37"/>
      <c r="AD142" s="37" t="s">
        <v>65</v>
      </c>
      <c r="AE142" s="37" t="s">
        <v>61</v>
      </c>
      <c r="AF142" s="2" t="s">
        <v>192</v>
      </c>
      <c r="AG142" s="37"/>
      <c r="AH142" s="37" t="s">
        <v>69</v>
      </c>
      <c r="AI142" s="37" t="s">
        <v>70</v>
      </c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99" t="s">
        <v>424</v>
      </c>
      <c r="AX142" s="99"/>
    </row>
    <row r="143" s="5" customFormat="1" ht="40.5" spans="1:50">
      <c r="A143" s="36">
        <f>COUNTA($A$4:A142)</f>
        <v>113</v>
      </c>
      <c r="B143" s="37" t="s">
        <v>56</v>
      </c>
      <c r="C143" s="37" t="s">
        <v>57</v>
      </c>
      <c r="D143" s="2" t="s">
        <v>192</v>
      </c>
      <c r="E143" s="38">
        <v>0</v>
      </c>
      <c r="F143" s="2" t="s">
        <v>425</v>
      </c>
      <c r="G143" s="39" t="s">
        <v>194</v>
      </c>
      <c r="H143" s="37" t="s">
        <v>61</v>
      </c>
      <c r="I143" s="67" t="s">
        <v>62</v>
      </c>
      <c r="J143" s="2">
        <v>2.3</v>
      </c>
      <c r="K143" s="40"/>
      <c r="L143" s="37" t="s">
        <v>63</v>
      </c>
      <c r="M143" s="68">
        <v>140.1682655</v>
      </c>
      <c r="N143" s="37"/>
      <c r="O143" s="69">
        <f t="shared" si="12"/>
        <v>140.1682655</v>
      </c>
      <c r="P143" s="37"/>
      <c r="Q143" s="37"/>
      <c r="R143" s="37"/>
      <c r="S143" s="37"/>
      <c r="T143" s="37"/>
      <c r="U143" s="37" t="s">
        <v>64</v>
      </c>
      <c r="V143" s="37" t="str">
        <f t="shared" si="11"/>
        <v>乌泥至梁家坡</v>
      </c>
      <c r="W143" s="37" t="s">
        <v>65</v>
      </c>
      <c r="X143" s="37" t="s">
        <v>66</v>
      </c>
      <c r="Y143" s="37">
        <f t="shared" si="13"/>
        <v>140.1682655</v>
      </c>
      <c r="Z143" s="37" t="s">
        <v>67</v>
      </c>
      <c r="AA143" s="39" t="s">
        <v>194</v>
      </c>
      <c r="AB143" s="39" t="s">
        <v>194</v>
      </c>
      <c r="AC143" s="37"/>
      <c r="AD143" s="37" t="s">
        <v>65</v>
      </c>
      <c r="AE143" s="37" t="s">
        <v>61</v>
      </c>
      <c r="AF143" s="2" t="s">
        <v>192</v>
      </c>
      <c r="AG143" s="37"/>
      <c r="AH143" s="37" t="s">
        <v>69</v>
      </c>
      <c r="AI143" s="37" t="s">
        <v>70</v>
      </c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99" t="s">
        <v>426</v>
      </c>
      <c r="AX143" s="99"/>
    </row>
    <row r="144" s="7" customFormat="1" ht="40" customHeight="1" spans="1:50">
      <c r="A144" s="36"/>
      <c r="B144" s="37" t="s">
        <v>56</v>
      </c>
      <c r="C144" s="37" t="s">
        <v>57</v>
      </c>
      <c r="D144" s="2" t="s">
        <v>192</v>
      </c>
      <c r="E144" s="38"/>
      <c r="F144" s="2" t="s">
        <v>425</v>
      </c>
      <c r="G144" s="39" t="s">
        <v>427</v>
      </c>
      <c r="H144" s="37" t="s">
        <v>61</v>
      </c>
      <c r="I144" s="67" t="s">
        <v>62</v>
      </c>
      <c r="J144" s="2">
        <v>2.3</v>
      </c>
      <c r="K144" s="40"/>
      <c r="L144" s="37" t="s">
        <v>63</v>
      </c>
      <c r="M144" s="68">
        <v>140.1682655</v>
      </c>
      <c r="N144" s="37"/>
      <c r="O144" s="69">
        <f t="shared" si="12"/>
        <v>140.1682655</v>
      </c>
      <c r="P144" s="37"/>
      <c r="Q144" s="37"/>
      <c r="R144" s="37"/>
      <c r="S144" s="37"/>
      <c r="T144" s="37"/>
      <c r="U144" s="37" t="s">
        <v>64</v>
      </c>
      <c r="V144" s="37" t="str">
        <f t="shared" si="11"/>
        <v>乌泥至梁家坡</v>
      </c>
      <c r="W144" s="37"/>
      <c r="X144" s="37"/>
      <c r="Y144" s="37">
        <f t="shared" si="13"/>
        <v>140.1682655</v>
      </c>
      <c r="Z144" s="37"/>
      <c r="AA144" s="39" t="s">
        <v>427</v>
      </c>
      <c r="AB144" s="39" t="s">
        <v>427</v>
      </c>
      <c r="AC144" s="37"/>
      <c r="AD144" s="37"/>
      <c r="AE144" s="37"/>
      <c r="AF144" s="2" t="s">
        <v>192</v>
      </c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11" t="s">
        <v>428</v>
      </c>
      <c r="AW144" s="5"/>
      <c r="AX144" s="99"/>
    </row>
    <row r="145" s="5" customFormat="1" ht="40.5" spans="1:50">
      <c r="A145" s="36">
        <f>COUNTA($A$4:A143)</f>
        <v>114</v>
      </c>
      <c r="B145" s="37" t="s">
        <v>56</v>
      </c>
      <c r="C145" s="37" t="s">
        <v>57</v>
      </c>
      <c r="D145" s="2" t="s">
        <v>192</v>
      </c>
      <c r="E145" s="38">
        <v>0</v>
      </c>
      <c r="F145" s="2" t="s">
        <v>429</v>
      </c>
      <c r="G145" s="39" t="s">
        <v>427</v>
      </c>
      <c r="H145" s="37" t="s">
        <v>61</v>
      </c>
      <c r="I145" s="67" t="s">
        <v>62</v>
      </c>
      <c r="J145" s="2">
        <v>3.75</v>
      </c>
      <c r="K145" s="40"/>
      <c r="L145" s="37" t="s">
        <v>63</v>
      </c>
      <c r="M145" s="68">
        <v>194.729674</v>
      </c>
      <c r="N145" s="37"/>
      <c r="O145" s="69">
        <f t="shared" si="12"/>
        <v>194.729674</v>
      </c>
      <c r="P145" s="37"/>
      <c r="Q145" s="37"/>
      <c r="R145" s="37"/>
      <c r="S145" s="37"/>
      <c r="T145" s="37"/>
      <c r="U145" s="37" t="s">
        <v>64</v>
      </c>
      <c r="V145" s="37" t="str">
        <f t="shared" si="11"/>
        <v>断劲龙至梁家坡</v>
      </c>
      <c r="W145" s="37" t="s">
        <v>65</v>
      </c>
      <c r="X145" s="37" t="s">
        <v>66</v>
      </c>
      <c r="Y145" s="37">
        <f t="shared" si="13"/>
        <v>194.729674</v>
      </c>
      <c r="Z145" s="37" t="s">
        <v>67</v>
      </c>
      <c r="AA145" s="39" t="s">
        <v>427</v>
      </c>
      <c r="AB145" s="39" t="s">
        <v>427</v>
      </c>
      <c r="AC145" s="37"/>
      <c r="AD145" s="37" t="s">
        <v>65</v>
      </c>
      <c r="AE145" s="37" t="s">
        <v>61</v>
      </c>
      <c r="AF145" s="2" t="s">
        <v>192</v>
      </c>
      <c r="AG145" s="37"/>
      <c r="AH145" s="37" t="s">
        <v>69</v>
      </c>
      <c r="AI145" s="37" t="s">
        <v>70</v>
      </c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99" t="s">
        <v>430</v>
      </c>
      <c r="AX145" s="99"/>
    </row>
    <row r="146" s="5" customFormat="1" ht="40.5" spans="1:50">
      <c r="A146" s="36">
        <f>COUNTA($A$4:A145)</f>
        <v>115</v>
      </c>
      <c r="B146" s="37" t="s">
        <v>56</v>
      </c>
      <c r="C146" s="37" t="s">
        <v>57</v>
      </c>
      <c r="D146" s="2" t="s">
        <v>192</v>
      </c>
      <c r="E146" s="38">
        <v>0</v>
      </c>
      <c r="F146" s="2" t="s">
        <v>431</v>
      </c>
      <c r="G146" s="39" t="s">
        <v>432</v>
      </c>
      <c r="H146" s="37" t="s">
        <v>61</v>
      </c>
      <c r="I146" s="67" t="s">
        <v>62</v>
      </c>
      <c r="J146" s="2">
        <v>2.626</v>
      </c>
      <c r="K146" s="40"/>
      <c r="L146" s="37" t="s">
        <v>63</v>
      </c>
      <c r="M146" s="68">
        <v>202.0459151</v>
      </c>
      <c r="N146" s="37"/>
      <c r="O146" s="69">
        <f t="shared" si="12"/>
        <v>202.0459151</v>
      </c>
      <c r="P146" s="37"/>
      <c r="Q146" s="37"/>
      <c r="R146" s="37"/>
      <c r="S146" s="37"/>
      <c r="T146" s="37"/>
      <c r="U146" s="37" t="s">
        <v>64</v>
      </c>
      <c r="V146" s="37" t="str">
        <f t="shared" si="11"/>
        <v>乔乌大寨至摆秋</v>
      </c>
      <c r="W146" s="37" t="s">
        <v>65</v>
      </c>
      <c r="X146" s="37" t="s">
        <v>66</v>
      </c>
      <c r="Y146" s="37">
        <f t="shared" si="13"/>
        <v>202.0459151</v>
      </c>
      <c r="Z146" s="37" t="s">
        <v>67</v>
      </c>
      <c r="AA146" s="39" t="s">
        <v>432</v>
      </c>
      <c r="AB146" s="39" t="s">
        <v>432</v>
      </c>
      <c r="AC146" s="37"/>
      <c r="AD146" s="37" t="s">
        <v>65</v>
      </c>
      <c r="AE146" s="37" t="s">
        <v>61</v>
      </c>
      <c r="AF146" s="2" t="s">
        <v>192</v>
      </c>
      <c r="AG146" s="37"/>
      <c r="AH146" s="37" t="s">
        <v>69</v>
      </c>
      <c r="AI146" s="37" t="s">
        <v>70</v>
      </c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99" t="s">
        <v>433</v>
      </c>
      <c r="AX146" s="99"/>
    </row>
    <row r="147" s="5" customFormat="1" ht="40.5" spans="1:50">
      <c r="A147" s="36">
        <f>COUNTA($A$4:A146)</f>
        <v>116</v>
      </c>
      <c r="B147" s="37" t="s">
        <v>56</v>
      </c>
      <c r="C147" s="37" t="s">
        <v>57</v>
      </c>
      <c r="D147" s="2" t="s">
        <v>192</v>
      </c>
      <c r="E147" s="38">
        <v>0</v>
      </c>
      <c r="F147" s="2" t="s">
        <v>434</v>
      </c>
      <c r="G147" s="2" t="s">
        <v>206</v>
      </c>
      <c r="H147" s="37" t="s">
        <v>61</v>
      </c>
      <c r="I147" s="67" t="s">
        <v>62</v>
      </c>
      <c r="J147" s="2">
        <v>1.1704</v>
      </c>
      <c r="K147" s="40"/>
      <c r="L147" s="37" t="s">
        <v>63</v>
      </c>
      <c r="M147" s="68">
        <v>61.249153</v>
      </c>
      <c r="N147" s="37"/>
      <c r="O147" s="69">
        <f t="shared" si="12"/>
        <v>61.249153</v>
      </c>
      <c r="P147" s="37"/>
      <c r="Q147" s="37"/>
      <c r="R147" s="37"/>
      <c r="S147" s="37"/>
      <c r="T147" s="37"/>
      <c r="U147" s="37" t="s">
        <v>64</v>
      </c>
      <c r="V147" s="37" t="str">
        <f t="shared" si="11"/>
        <v>怎冷村故最通组路</v>
      </c>
      <c r="W147" s="37" t="s">
        <v>65</v>
      </c>
      <c r="X147" s="37" t="s">
        <v>66</v>
      </c>
      <c r="Y147" s="37">
        <f t="shared" si="13"/>
        <v>61.249153</v>
      </c>
      <c r="Z147" s="37" t="s">
        <v>67</v>
      </c>
      <c r="AA147" s="2" t="s">
        <v>206</v>
      </c>
      <c r="AB147" s="2" t="s">
        <v>206</v>
      </c>
      <c r="AC147" s="37"/>
      <c r="AD147" s="37" t="s">
        <v>65</v>
      </c>
      <c r="AE147" s="37" t="s">
        <v>61</v>
      </c>
      <c r="AF147" s="2" t="s">
        <v>192</v>
      </c>
      <c r="AG147" s="37"/>
      <c r="AH147" s="37" t="s">
        <v>69</v>
      </c>
      <c r="AI147" s="37" t="s">
        <v>70</v>
      </c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99" t="s">
        <v>435</v>
      </c>
      <c r="AX147" s="99"/>
    </row>
    <row r="148" s="5" customFormat="1" ht="40.5" spans="1:50">
      <c r="A148" s="36">
        <f>COUNTA($A$4:A147)</f>
        <v>117</v>
      </c>
      <c r="B148" s="37" t="s">
        <v>56</v>
      </c>
      <c r="C148" s="37" t="s">
        <v>57</v>
      </c>
      <c r="D148" s="2" t="s">
        <v>192</v>
      </c>
      <c r="E148" s="38">
        <v>0</v>
      </c>
      <c r="F148" s="2" t="s">
        <v>436</v>
      </c>
      <c r="G148" s="2" t="s">
        <v>200</v>
      </c>
      <c r="H148" s="37" t="s">
        <v>61</v>
      </c>
      <c r="I148" s="67" t="s">
        <v>62</v>
      </c>
      <c r="J148" s="2">
        <v>1.929</v>
      </c>
      <c r="K148" s="40"/>
      <c r="L148" s="37" t="s">
        <v>63</v>
      </c>
      <c r="M148" s="68">
        <v>97.339697</v>
      </c>
      <c r="N148" s="37"/>
      <c r="O148" s="69">
        <f t="shared" si="12"/>
        <v>97.339697</v>
      </c>
      <c r="P148" s="37"/>
      <c r="Q148" s="37"/>
      <c r="R148" s="37"/>
      <c r="S148" s="37"/>
      <c r="T148" s="37"/>
      <c r="U148" s="37" t="s">
        <v>64</v>
      </c>
      <c r="V148" s="37" t="str">
        <f t="shared" si="11"/>
        <v>友埃村孔康通组路</v>
      </c>
      <c r="W148" s="37" t="s">
        <v>65</v>
      </c>
      <c r="X148" s="37" t="s">
        <v>66</v>
      </c>
      <c r="Y148" s="37">
        <f t="shared" si="13"/>
        <v>97.339697</v>
      </c>
      <c r="Z148" s="37" t="s">
        <v>67</v>
      </c>
      <c r="AA148" s="2" t="s">
        <v>200</v>
      </c>
      <c r="AB148" s="2" t="s">
        <v>200</v>
      </c>
      <c r="AC148" s="37"/>
      <c r="AD148" s="37" t="s">
        <v>65</v>
      </c>
      <c r="AE148" s="37" t="s">
        <v>61</v>
      </c>
      <c r="AF148" s="2" t="s">
        <v>192</v>
      </c>
      <c r="AG148" s="37"/>
      <c r="AH148" s="37" t="s">
        <v>69</v>
      </c>
      <c r="AI148" s="37" t="s">
        <v>70</v>
      </c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99" t="s">
        <v>437</v>
      </c>
      <c r="AX148" s="99"/>
    </row>
    <row r="149" s="5" customFormat="1" ht="40.5" spans="1:50">
      <c r="A149" s="36">
        <f>COUNTA($A$4:A148)</f>
        <v>118</v>
      </c>
      <c r="B149" s="37" t="s">
        <v>56</v>
      </c>
      <c r="C149" s="37" t="s">
        <v>57</v>
      </c>
      <c r="D149" s="2" t="s">
        <v>192</v>
      </c>
      <c r="E149" s="38">
        <v>0</v>
      </c>
      <c r="F149" s="2" t="s">
        <v>438</v>
      </c>
      <c r="G149" s="2" t="s">
        <v>439</v>
      </c>
      <c r="H149" s="37" t="s">
        <v>61</v>
      </c>
      <c r="I149" s="67" t="s">
        <v>62</v>
      </c>
      <c r="J149" s="2">
        <v>2.6929</v>
      </c>
      <c r="K149" s="40"/>
      <c r="L149" s="37" t="s">
        <v>63</v>
      </c>
      <c r="M149" s="68">
        <v>107.670716</v>
      </c>
      <c r="N149" s="37"/>
      <c r="O149" s="69">
        <f t="shared" si="12"/>
        <v>107.670716</v>
      </c>
      <c r="P149" s="37"/>
      <c r="Q149" s="37"/>
      <c r="R149" s="37"/>
      <c r="S149" s="37"/>
      <c r="T149" s="37"/>
      <c r="U149" s="37" t="s">
        <v>64</v>
      </c>
      <c r="V149" s="37" t="str">
        <f t="shared" si="11"/>
        <v>乔尤至乌坡</v>
      </c>
      <c r="W149" s="37" t="s">
        <v>65</v>
      </c>
      <c r="X149" s="37" t="s">
        <v>66</v>
      </c>
      <c r="Y149" s="37">
        <f t="shared" si="13"/>
        <v>107.670716</v>
      </c>
      <c r="Z149" s="37" t="s">
        <v>67</v>
      </c>
      <c r="AA149" s="2" t="s">
        <v>439</v>
      </c>
      <c r="AB149" s="2" t="s">
        <v>439</v>
      </c>
      <c r="AC149" s="37"/>
      <c r="AD149" s="37" t="s">
        <v>65</v>
      </c>
      <c r="AE149" s="37" t="s">
        <v>61</v>
      </c>
      <c r="AF149" s="2" t="s">
        <v>192</v>
      </c>
      <c r="AG149" s="37"/>
      <c r="AH149" s="37" t="s">
        <v>69</v>
      </c>
      <c r="AI149" s="37" t="s">
        <v>70</v>
      </c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99" t="s">
        <v>440</v>
      </c>
      <c r="AX149" s="99"/>
    </row>
    <row r="150" s="5" customFormat="1" ht="40.5" spans="1:50">
      <c r="A150" s="36">
        <f>COUNTA($A$4:A149)</f>
        <v>119</v>
      </c>
      <c r="B150" s="37" t="s">
        <v>56</v>
      </c>
      <c r="C150" s="37" t="s">
        <v>57</v>
      </c>
      <c r="D150" s="2" t="s">
        <v>215</v>
      </c>
      <c r="E150" s="38">
        <v>0</v>
      </c>
      <c r="F150" s="2" t="s">
        <v>441</v>
      </c>
      <c r="G150" s="2" t="s">
        <v>442</v>
      </c>
      <c r="H150" s="37" t="s">
        <v>61</v>
      </c>
      <c r="I150" s="67" t="s">
        <v>62</v>
      </c>
      <c r="J150" s="2">
        <v>3.8792</v>
      </c>
      <c r="K150" s="40"/>
      <c r="L150" s="37" t="s">
        <v>63</v>
      </c>
      <c r="M150" s="68">
        <v>212.53533448</v>
      </c>
      <c r="N150" s="37"/>
      <c r="O150" s="69">
        <f t="shared" si="12"/>
        <v>212.53533448</v>
      </c>
      <c r="P150" s="37"/>
      <c r="Q150" s="37"/>
      <c r="R150" s="37"/>
      <c r="S150" s="37"/>
      <c r="T150" s="37"/>
      <c r="U150" s="37" t="s">
        <v>64</v>
      </c>
      <c r="V150" s="37" t="str">
        <f t="shared" si="11"/>
        <v>党相村至杨家至摆垒至瓦刚</v>
      </c>
      <c r="W150" s="37" t="s">
        <v>65</v>
      </c>
      <c r="X150" s="37" t="s">
        <v>66</v>
      </c>
      <c r="Y150" s="37">
        <f t="shared" si="13"/>
        <v>212.53533448</v>
      </c>
      <c r="Z150" s="37" t="s">
        <v>67</v>
      </c>
      <c r="AA150" s="2" t="s">
        <v>442</v>
      </c>
      <c r="AB150" s="2" t="s">
        <v>442</v>
      </c>
      <c r="AC150" s="37"/>
      <c r="AD150" s="37" t="s">
        <v>65</v>
      </c>
      <c r="AE150" s="37" t="s">
        <v>61</v>
      </c>
      <c r="AF150" s="2" t="s">
        <v>215</v>
      </c>
      <c r="AG150" s="37"/>
      <c r="AH150" s="37" t="s">
        <v>69</v>
      </c>
      <c r="AI150" s="37" t="s">
        <v>70</v>
      </c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99" t="s">
        <v>443</v>
      </c>
      <c r="AX150" s="99"/>
    </row>
    <row r="151" s="5" customFormat="1" ht="40.5" spans="1:50">
      <c r="A151" s="36">
        <f>COUNTA($A$4:A150)</f>
        <v>120</v>
      </c>
      <c r="B151" s="37" t="s">
        <v>56</v>
      </c>
      <c r="C151" s="37" t="s">
        <v>57</v>
      </c>
      <c r="D151" s="2" t="s">
        <v>215</v>
      </c>
      <c r="E151" s="38">
        <v>0</v>
      </c>
      <c r="F151" s="2" t="s">
        <v>444</v>
      </c>
      <c r="G151" s="2" t="s">
        <v>445</v>
      </c>
      <c r="H151" s="37" t="s">
        <v>61</v>
      </c>
      <c r="I151" s="67" t="s">
        <v>62</v>
      </c>
      <c r="J151" s="2">
        <v>1.126</v>
      </c>
      <c r="K151" s="40"/>
      <c r="L151" s="37" t="s">
        <v>63</v>
      </c>
      <c r="M151" s="68">
        <v>49.9177131</v>
      </c>
      <c r="N151" s="37"/>
      <c r="O151" s="69">
        <f t="shared" si="12"/>
        <v>49.9177131</v>
      </c>
      <c r="P151" s="37"/>
      <c r="Q151" s="37"/>
      <c r="R151" s="37"/>
      <c r="S151" s="37"/>
      <c r="T151" s="37"/>
      <c r="U151" s="37" t="s">
        <v>64</v>
      </c>
      <c r="V151" s="37" t="str">
        <f t="shared" si="11"/>
        <v>朱家寨通组</v>
      </c>
      <c r="W151" s="37" t="s">
        <v>65</v>
      </c>
      <c r="X151" s="37" t="s">
        <v>66</v>
      </c>
      <c r="Y151" s="37">
        <f t="shared" si="13"/>
        <v>49.9177131</v>
      </c>
      <c r="Z151" s="37" t="s">
        <v>67</v>
      </c>
      <c r="AA151" s="2" t="s">
        <v>445</v>
      </c>
      <c r="AB151" s="2" t="s">
        <v>445</v>
      </c>
      <c r="AC151" s="37"/>
      <c r="AD151" s="37" t="s">
        <v>65</v>
      </c>
      <c r="AE151" s="37" t="s">
        <v>61</v>
      </c>
      <c r="AF151" s="2" t="s">
        <v>215</v>
      </c>
      <c r="AG151" s="37"/>
      <c r="AH151" s="37" t="s">
        <v>69</v>
      </c>
      <c r="AI151" s="37" t="s">
        <v>70</v>
      </c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99" t="s">
        <v>446</v>
      </c>
      <c r="AX151" s="99"/>
    </row>
    <row r="152" s="5" customFormat="1" ht="40.5" spans="1:50">
      <c r="A152" s="36">
        <f>COUNTA($A$4:A151)</f>
        <v>121</v>
      </c>
      <c r="B152" s="37" t="s">
        <v>56</v>
      </c>
      <c r="C152" s="37" t="s">
        <v>57</v>
      </c>
      <c r="D152" s="2" t="s">
        <v>215</v>
      </c>
      <c r="E152" s="38">
        <v>0</v>
      </c>
      <c r="F152" s="2" t="s">
        <v>447</v>
      </c>
      <c r="G152" s="2" t="s">
        <v>237</v>
      </c>
      <c r="H152" s="37" t="s">
        <v>61</v>
      </c>
      <c r="I152" s="67" t="s">
        <v>62</v>
      </c>
      <c r="J152" s="2">
        <v>3.668</v>
      </c>
      <c r="K152" s="40"/>
      <c r="L152" s="37" t="s">
        <v>63</v>
      </c>
      <c r="M152" s="68">
        <v>195.700926</v>
      </c>
      <c r="N152" s="37"/>
      <c r="O152" s="69">
        <f t="shared" si="12"/>
        <v>195.700926</v>
      </c>
      <c r="P152" s="37"/>
      <c r="Q152" s="37"/>
      <c r="R152" s="37"/>
      <c r="S152" s="37"/>
      <c r="T152" s="37"/>
      <c r="U152" s="37" t="s">
        <v>64</v>
      </c>
      <c r="V152" s="37" t="str">
        <f t="shared" si="11"/>
        <v>党调至塘啥</v>
      </c>
      <c r="W152" s="37" t="s">
        <v>65</v>
      </c>
      <c r="X152" s="37" t="s">
        <v>66</v>
      </c>
      <c r="Y152" s="37">
        <f t="shared" si="13"/>
        <v>195.700926</v>
      </c>
      <c r="Z152" s="37" t="s">
        <v>67</v>
      </c>
      <c r="AA152" s="2" t="s">
        <v>237</v>
      </c>
      <c r="AB152" s="2" t="s">
        <v>237</v>
      </c>
      <c r="AC152" s="37"/>
      <c r="AD152" s="37" t="s">
        <v>65</v>
      </c>
      <c r="AE152" s="37" t="s">
        <v>61</v>
      </c>
      <c r="AF152" s="2" t="s">
        <v>215</v>
      </c>
      <c r="AG152" s="37"/>
      <c r="AH152" s="37" t="s">
        <v>69</v>
      </c>
      <c r="AI152" s="37" t="s">
        <v>70</v>
      </c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99" t="s">
        <v>448</v>
      </c>
      <c r="AX152" s="99"/>
    </row>
    <row r="153" s="5" customFormat="1" ht="40.5" spans="1:50">
      <c r="A153" s="36">
        <f>COUNTA($A$4:A152)</f>
        <v>122</v>
      </c>
      <c r="B153" s="37" t="s">
        <v>56</v>
      </c>
      <c r="C153" s="37" t="s">
        <v>57</v>
      </c>
      <c r="D153" s="2" t="s">
        <v>239</v>
      </c>
      <c r="E153" s="38">
        <v>0</v>
      </c>
      <c r="F153" s="2" t="s">
        <v>449</v>
      </c>
      <c r="G153" s="39" t="s">
        <v>450</v>
      </c>
      <c r="H153" s="37" t="s">
        <v>61</v>
      </c>
      <c r="I153" s="67" t="s">
        <v>62</v>
      </c>
      <c r="J153" s="2">
        <v>1.664</v>
      </c>
      <c r="K153" s="40"/>
      <c r="L153" s="37" t="s">
        <v>63</v>
      </c>
      <c r="M153" s="68">
        <v>107.0487616</v>
      </c>
      <c r="N153" s="37"/>
      <c r="O153" s="69">
        <f t="shared" si="12"/>
        <v>107.0487616</v>
      </c>
      <c r="P153" s="37"/>
      <c r="Q153" s="37"/>
      <c r="R153" s="37"/>
      <c r="S153" s="37"/>
      <c r="T153" s="37"/>
      <c r="U153" s="37" t="s">
        <v>64</v>
      </c>
      <c r="V153" s="37" t="str">
        <f t="shared" si="11"/>
        <v>摆乔寨至摆乔寨脚</v>
      </c>
      <c r="W153" s="37" t="s">
        <v>65</v>
      </c>
      <c r="X153" s="37" t="s">
        <v>66</v>
      </c>
      <c r="Y153" s="37">
        <f t="shared" si="13"/>
        <v>107.0487616</v>
      </c>
      <c r="Z153" s="37" t="s">
        <v>67</v>
      </c>
      <c r="AA153" s="39" t="s">
        <v>450</v>
      </c>
      <c r="AB153" s="39" t="s">
        <v>450</v>
      </c>
      <c r="AC153" s="37"/>
      <c r="AD153" s="37" t="s">
        <v>65</v>
      </c>
      <c r="AE153" s="37" t="s">
        <v>61</v>
      </c>
      <c r="AF153" s="2" t="s">
        <v>239</v>
      </c>
      <c r="AG153" s="37"/>
      <c r="AH153" s="37" t="s">
        <v>69</v>
      </c>
      <c r="AI153" s="37" t="s">
        <v>70</v>
      </c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99" t="s">
        <v>451</v>
      </c>
      <c r="AX153" s="99"/>
    </row>
    <row r="154" s="5" customFormat="1" ht="40.5" spans="1:50">
      <c r="A154" s="36">
        <f>COUNTA($A$4:A153)</f>
        <v>123</v>
      </c>
      <c r="B154" s="37" t="s">
        <v>56</v>
      </c>
      <c r="C154" s="37" t="s">
        <v>57</v>
      </c>
      <c r="D154" s="2" t="s">
        <v>239</v>
      </c>
      <c r="E154" s="38">
        <v>0</v>
      </c>
      <c r="F154" s="2" t="s">
        <v>452</v>
      </c>
      <c r="G154" s="39" t="s">
        <v>252</v>
      </c>
      <c r="H154" s="37" t="s">
        <v>61</v>
      </c>
      <c r="I154" s="67" t="s">
        <v>62</v>
      </c>
      <c r="J154" s="2">
        <v>1.757</v>
      </c>
      <c r="K154" s="40"/>
      <c r="L154" s="37" t="s">
        <v>63</v>
      </c>
      <c r="M154" s="68">
        <v>97.135259</v>
      </c>
      <c r="N154" s="37"/>
      <c r="O154" s="69">
        <f t="shared" si="12"/>
        <v>97.135259</v>
      </c>
      <c r="P154" s="37"/>
      <c r="Q154" s="37"/>
      <c r="R154" s="37"/>
      <c r="S154" s="37"/>
      <c r="T154" s="37"/>
      <c r="U154" s="37" t="s">
        <v>64</v>
      </c>
      <c r="V154" s="37" t="str">
        <f t="shared" si="11"/>
        <v>摆贝至摆夺</v>
      </c>
      <c r="W154" s="37" t="s">
        <v>65</v>
      </c>
      <c r="X154" s="37" t="s">
        <v>66</v>
      </c>
      <c r="Y154" s="37">
        <f t="shared" si="13"/>
        <v>97.135259</v>
      </c>
      <c r="Z154" s="37" t="s">
        <v>67</v>
      </c>
      <c r="AA154" s="39" t="s">
        <v>252</v>
      </c>
      <c r="AB154" s="39" t="s">
        <v>252</v>
      </c>
      <c r="AC154" s="37"/>
      <c r="AD154" s="37" t="s">
        <v>65</v>
      </c>
      <c r="AE154" s="37" t="s">
        <v>61</v>
      </c>
      <c r="AF154" s="2" t="s">
        <v>239</v>
      </c>
      <c r="AG154" s="37"/>
      <c r="AH154" s="37" t="s">
        <v>69</v>
      </c>
      <c r="AI154" s="37" t="s">
        <v>70</v>
      </c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99" t="s">
        <v>453</v>
      </c>
      <c r="AX154" s="99"/>
    </row>
    <row r="155" s="5" customFormat="1" ht="40.5" spans="1:50">
      <c r="A155" s="36">
        <f>COUNTA($A$4:A154)</f>
        <v>124</v>
      </c>
      <c r="B155" s="37" t="s">
        <v>56</v>
      </c>
      <c r="C155" s="37" t="s">
        <v>57</v>
      </c>
      <c r="D155" s="2" t="s">
        <v>381</v>
      </c>
      <c r="E155" s="38">
        <v>0</v>
      </c>
      <c r="F155" s="2" t="s">
        <v>454</v>
      </c>
      <c r="G155" s="2" t="s">
        <v>455</v>
      </c>
      <c r="H155" s="37" t="s">
        <v>61</v>
      </c>
      <c r="I155" s="67" t="s">
        <v>62</v>
      </c>
      <c r="J155" s="2">
        <v>3.013</v>
      </c>
      <c r="K155" s="40"/>
      <c r="L155" s="37" t="s">
        <v>63</v>
      </c>
      <c r="M155" s="68">
        <v>132.154741</v>
      </c>
      <c r="N155" s="37"/>
      <c r="O155" s="69">
        <f t="shared" si="12"/>
        <v>132.154741</v>
      </c>
      <c r="P155" s="37"/>
      <c r="Q155" s="37"/>
      <c r="R155" s="37"/>
      <c r="S155" s="37"/>
      <c r="T155" s="37"/>
      <c r="U155" s="37" t="s">
        <v>64</v>
      </c>
      <c r="V155" s="37" t="str">
        <f t="shared" si="11"/>
        <v>丰裕堡至乌纽溪</v>
      </c>
      <c r="W155" s="37" t="s">
        <v>65</v>
      </c>
      <c r="X155" s="37" t="s">
        <v>66</v>
      </c>
      <c r="Y155" s="37">
        <f t="shared" si="13"/>
        <v>132.154741</v>
      </c>
      <c r="Z155" s="37" t="s">
        <v>67</v>
      </c>
      <c r="AA155" s="2" t="s">
        <v>455</v>
      </c>
      <c r="AB155" s="2" t="s">
        <v>455</v>
      </c>
      <c r="AC155" s="37"/>
      <c r="AD155" s="37" t="s">
        <v>65</v>
      </c>
      <c r="AE155" s="37" t="s">
        <v>61</v>
      </c>
      <c r="AF155" s="2" t="s">
        <v>381</v>
      </c>
      <c r="AG155" s="37"/>
      <c r="AH155" s="37" t="s">
        <v>69</v>
      </c>
      <c r="AI155" s="37" t="s">
        <v>70</v>
      </c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99" t="s">
        <v>456</v>
      </c>
      <c r="AX155" s="99"/>
    </row>
    <row r="156" s="5" customFormat="1" ht="40.5" spans="1:50">
      <c r="A156" s="36">
        <f>COUNTA($A$4:A155)</f>
        <v>125</v>
      </c>
      <c r="B156" s="37" t="s">
        <v>56</v>
      </c>
      <c r="C156" s="37" t="s">
        <v>57</v>
      </c>
      <c r="D156" s="2" t="s">
        <v>381</v>
      </c>
      <c r="E156" s="38">
        <v>0</v>
      </c>
      <c r="F156" s="2" t="s">
        <v>457</v>
      </c>
      <c r="G156" s="2" t="s">
        <v>458</v>
      </c>
      <c r="H156" s="37" t="s">
        <v>61</v>
      </c>
      <c r="I156" s="67" t="s">
        <v>62</v>
      </c>
      <c r="J156" s="2">
        <v>2.376</v>
      </c>
      <c r="K156" s="40"/>
      <c r="L156" s="37" t="s">
        <v>63</v>
      </c>
      <c r="M156" s="68">
        <v>121.785203</v>
      </c>
      <c r="N156" s="37"/>
      <c r="O156" s="69">
        <f t="shared" si="12"/>
        <v>121.785203</v>
      </c>
      <c r="P156" s="37"/>
      <c r="Q156" s="37"/>
      <c r="R156" s="37"/>
      <c r="S156" s="37"/>
      <c r="T156" s="37"/>
      <c r="U156" s="37" t="s">
        <v>64</v>
      </c>
      <c r="V156" s="37" t="str">
        <f t="shared" si="11"/>
        <v>公路边至晚寨</v>
      </c>
      <c r="W156" s="37" t="s">
        <v>65</v>
      </c>
      <c r="X156" s="37" t="s">
        <v>66</v>
      </c>
      <c r="Y156" s="37">
        <f t="shared" si="13"/>
        <v>121.785203</v>
      </c>
      <c r="Z156" s="37" t="s">
        <v>67</v>
      </c>
      <c r="AA156" s="2" t="s">
        <v>458</v>
      </c>
      <c r="AB156" s="2" t="s">
        <v>458</v>
      </c>
      <c r="AC156" s="37"/>
      <c r="AD156" s="37" t="s">
        <v>65</v>
      </c>
      <c r="AE156" s="37" t="s">
        <v>61</v>
      </c>
      <c r="AF156" s="2" t="s">
        <v>381</v>
      </c>
      <c r="AG156" s="37"/>
      <c r="AH156" s="37" t="s">
        <v>69</v>
      </c>
      <c r="AI156" s="37" t="s">
        <v>70</v>
      </c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99" t="s">
        <v>459</v>
      </c>
      <c r="AX156" s="99"/>
    </row>
    <row r="157" s="5" customFormat="1" ht="60" customHeight="1" spans="1:50">
      <c r="A157" s="36">
        <f>COUNTA($A$4:A156)</f>
        <v>126</v>
      </c>
      <c r="B157" s="37" t="s">
        <v>56</v>
      </c>
      <c r="C157" s="37" t="s">
        <v>57</v>
      </c>
      <c r="D157" s="2" t="s">
        <v>381</v>
      </c>
      <c r="E157" s="38">
        <v>0</v>
      </c>
      <c r="F157" s="2" t="s">
        <v>460</v>
      </c>
      <c r="G157" s="2" t="s">
        <v>312</v>
      </c>
      <c r="H157" s="37" t="s">
        <v>61</v>
      </c>
      <c r="I157" s="67" t="s">
        <v>62</v>
      </c>
      <c r="J157" s="2">
        <v>0.825</v>
      </c>
      <c r="K157" s="40"/>
      <c r="L157" s="37" t="s">
        <v>63</v>
      </c>
      <c r="M157" s="68">
        <v>55.276413</v>
      </c>
      <c r="N157" s="37"/>
      <c r="O157" s="69">
        <f t="shared" si="12"/>
        <v>55.276413</v>
      </c>
      <c r="P157" s="37"/>
      <c r="Q157" s="37"/>
      <c r="R157" s="37"/>
      <c r="S157" s="37"/>
      <c r="T157" s="37"/>
      <c r="U157" s="37" t="s">
        <v>64</v>
      </c>
      <c r="V157" s="37" t="str">
        <f t="shared" si="11"/>
        <v>俾沟路口至俾沟</v>
      </c>
      <c r="W157" s="37" t="s">
        <v>65</v>
      </c>
      <c r="X157" s="37" t="s">
        <v>66</v>
      </c>
      <c r="Y157" s="37">
        <f t="shared" si="13"/>
        <v>55.276413</v>
      </c>
      <c r="Z157" s="37" t="s">
        <v>67</v>
      </c>
      <c r="AA157" s="2" t="s">
        <v>312</v>
      </c>
      <c r="AB157" s="2" t="s">
        <v>312</v>
      </c>
      <c r="AC157" s="37"/>
      <c r="AD157" s="37" t="s">
        <v>65</v>
      </c>
      <c r="AE157" s="37" t="s">
        <v>61</v>
      </c>
      <c r="AF157" s="2" t="s">
        <v>381</v>
      </c>
      <c r="AG157" s="37"/>
      <c r="AH157" s="37" t="s">
        <v>69</v>
      </c>
      <c r="AI157" s="37" t="s">
        <v>70</v>
      </c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99" t="s">
        <v>461</v>
      </c>
      <c r="AX157" s="99"/>
    </row>
    <row r="158" s="5" customFormat="1" ht="40.5" spans="1:50">
      <c r="A158" s="36">
        <f>COUNTA($A$4:A157)</f>
        <v>127</v>
      </c>
      <c r="B158" s="37" t="s">
        <v>56</v>
      </c>
      <c r="C158" s="37" t="s">
        <v>57</v>
      </c>
      <c r="D158" s="2" t="s">
        <v>381</v>
      </c>
      <c r="E158" s="38">
        <v>0</v>
      </c>
      <c r="F158" s="2" t="s">
        <v>462</v>
      </c>
      <c r="G158" s="2" t="s">
        <v>463</v>
      </c>
      <c r="H158" s="37" t="s">
        <v>61</v>
      </c>
      <c r="I158" s="67" t="s">
        <v>62</v>
      </c>
      <c r="J158" s="2">
        <v>4.636</v>
      </c>
      <c r="K158" s="40"/>
      <c r="L158" s="37" t="s">
        <v>63</v>
      </c>
      <c r="M158" s="68">
        <v>290.942187</v>
      </c>
      <c r="N158" s="37"/>
      <c r="O158" s="69">
        <f t="shared" si="12"/>
        <v>290.942187</v>
      </c>
      <c r="P158" s="37"/>
      <c r="Q158" s="37"/>
      <c r="R158" s="37"/>
      <c r="S158" s="37"/>
      <c r="T158" s="37"/>
      <c r="U158" s="37" t="s">
        <v>64</v>
      </c>
      <c r="V158" s="37" t="str">
        <f t="shared" si="11"/>
        <v>乌公至归降</v>
      </c>
      <c r="W158" s="37" t="s">
        <v>65</v>
      </c>
      <c r="X158" s="37" t="s">
        <v>66</v>
      </c>
      <c r="Y158" s="37">
        <f t="shared" si="13"/>
        <v>290.942187</v>
      </c>
      <c r="Z158" s="37" t="s">
        <v>67</v>
      </c>
      <c r="AA158" s="2" t="s">
        <v>463</v>
      </c>
      <c r="AB158" s="2" t="s">
        <v>463</v>
      </c>
      <c r="AC158" s="37"/>
      <c r="AD158" s="37" t="s">
        <v>65</v>
      </c>
      <c r="AE158" s="37" t="s">
        <v>61</v>
      </c>
      <c r="AF158" s="2" t="s">
        <v>381</v>
      </c>
      <c r="AG158" s="37"/>
      <c r="AH158" s="37" t="s">
        <v>69</v>
      </c>
      <c r="AI158" s="37" t="s">
        <v>70</v>
      </c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99" t="s">
        <v>464</v>
      </c>
      <c r="AX158" s="99"/>
    </row>
    <row r="159" s="5" customFormat="1" ht="40.5" spans="1:50">
      <c r="A159" s="36">
        <f>COUNTA($A$4:A158)</f>
        <v>128</v>
      </c>
      <c r="B159" s="37" t="s">
        <v>56</v>
      </c>
      <c r="C159" s="37" t="s">
        <v>57</v>
      </c>
      <c r="D159" s="2" t="s">
        <v>381</v>
      </c>
      <c r="E159" s="38">
        <v>0</v>
      </c>
      <c r="F159" s="2" t="s">
        <v>465</v>
      </c>
      <c r="G159" s="39" t="s">
        <v>466</v>
      </c>
      <c r="H159" s="37" t="s">
        <v>61</v>
      </c>
      <c r="I159" s="67" t="s">
        <v>62</v>
      </c>
      <c r="J159" s="2">
        <v>2.844</v>
      </c>
      <c r="K159" s="40"/>
      <c r="L159" s="37" t="s">
        <v>63</v>
      </c>
      <c r="M159" s="68">
        <v>156.184537517162</v>
      </c>
      <c r="N159" s="37"/>
      <c r="O159" s="69">
        <f t="shared" si="12"/>
        <v>156.184537517162</v>
      </c>
      <c r="P159" s="37"/>
      <c r="Q159" s="37"/>
      <c r="R159" s="37"/>
      <c r="S159" s="37"/>
      <c r="T159" s="37"/>
      <c r="U159" s="37" t="s">
        <v>64</v>
      </c>
      <c r="V159" s="37" t="str">
        <f t="shared" si="11"/>
        <v>大堡-平堡</v>
      </c>
      <c r="W159" s="37" t="s">
        <v>65</v>
      </c>
      <c r="X159" s="37" t="s">
        <v>66</v>
      </c>
      <c r="Y159" s="37">
        <f t="shared" si="13"/>
        <v>156.184537517162</v>
      </c>
      <c r="Z159" s="37" t="s">
        <v>67</v>
      </c>
      <c r="AA159" s="39" t="s">
        <v>466</v>
      </c>
      <c r="AB159" s="39" t="s">
        <v>466</v>
      </c>
      <c r="AC159" s="37"/>
      <c r="AD159" s="37" t="s">
        <v>65</v>
      </c>
      <c r="AE159" s="37" t="s">
        <v>61</v>
      </c>
      <c r="AF159" s="2" t="s">
        <v>381</v>
      </c>
      <c r="AG159" s="37"/>
      <c r="AH159" s="37" t="s">
        <v>69</v>
      </c>
      <c r="AI159" s="37" t="s">
        <v>70</v>
      </c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99" t="s">
        <v>467</v>
      </c>
      <c r="AX159" s="99"/>
    </row>
    <row r="160" s="7" customFormat="1" ht="40" customHeight="1" spans="1:50">
      <c r="A160" s="36"/>
      <c r="B160" s="40" t="s">
        <v>56</v>
      </c>
      <c r="C160" s="40" t="s">
        <v>57</v>
      </c>
      <c r="D160" s="41" t="s">
        <v>381</v>
      </c>
      <c r="E160" s="42"/>
      <c r="F160" s="41" t="s">
        <v>465</v>
      </c>
      <c r="G160" s="49" t="s">
        <v>468</v>
      </c>
      <c r="H160" s="40" t="s">
        <v>61</v>
      </c>
      <c r="I160" s="70" t="s">
        <v>62</v>
      </c>
      <c r="J160" s="41">
        <v>2.4</v>
      </c>
      <c r="K160" s="40"/>
      <c r="L160" s="40" t="s">
        <v>63</v>
      </c>
      <c r="M160" s="69">
        <v>131.801297482838</v>
      </c>
      <c r="N160" s="40"/>
      <c r="O160" s="69">
        <f t="shared" si="12"/>
        <v>131.801297482838</v>
      </c>
      <c r="P160" s="40"/>
      <c r="Q160" s="40"/>
      <c r="R160" s="40"/>
      <c r="S160" s="40"/>
      <c r="T160" s="40"/>
      <c r="U160" s="40" t="s">
        <v>64</v>
      </c>
      <c r="V160" s="40" t="str">
        <f t="shared" si="11"/>
        <v>大堡-平堡</v>
      </c>
      <c r="W160" s="40" t="s">
        <v>65</v>
      </c>
      <c r="X160" s="40" t="s">
        <v>66</v>
      </c>
      <c r="Y160" s="40">
        <f t="shared" si="13"/>
        <v>131.801297482838</v>
      </c>
      <c r="Z160" s="40" t="s">
        <v>67</v>
      </c>
      <c r="AA160" s="49" t="s">
        <v>468</v>
      </c>
      <c r="AB160" s="49" t="s">
        <v>468</v>
      </c>
      <c r="AC160" s="40"/>
      <c r="AD160" s="40" t="s">
        <v>65</v>
      </c>
      <c r="AE160" s="40" t="s">
        <v>61</v>
      </c>
      <c r="AF160" s="41" t="s">
        <v>381</v>
      </c>
      <c r="AG160" s="40"/>
      <c r="AH160" s="40" t="s">
        <v>69</v>
      </c>
      <c r="AI160" s="40" t="s">
        <v>70</v>
      </c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37"/>
      <c r="AV160" s="11" t="s">
        <v>469</v>
      </c>
      <c r="AW160" s="5"/>
      <c r="AX160" s="99"/>
    </row>
    <row r="161" s="5" customFormat="1" ht="40.5" spans="1:50">
      <c r="A161" s="36">
        <f>COUNTA($A$4:A159)</f>
        <v>129</v>
      </c>
      <c r="B161" s="37" t="s">
        <v>56</v>
      </c>
      <c r="C161" s="37" t="s">
        <v>57</v>
      </c>
      <c r="D161" s="2" t="s">
        <v>116</v>
      </c>
      <c r="E161" s="37">
        <v>0</v>
      </c>
      <c r="F161" s="2" t="s">
        <v>470</v>
      </c>
      <c r="G161" s="39" t="s">
        <v>372</v>
      </c>
      <c r="H161" s="37" t="s">
        <v>61</v>
      </c>
      <c r="I161" s="37" t="s">
        <v>62</v>
      </c>
      <c r="J161" s="2">
        <v>3.5</v>
      </c>
      <c r="K161" s="37"/>
      <c r="L161" s="37" t="s">
        <v>63</v>
      </c>
      <c r="M161" s="68">
        <v>146.923040635812</v>
      </c>
      <c r="N161" s="37"/>
      <c r="O161" s="68">
        <f t="shared" si="12"/>
        <v>146.923040635812</v>
      </c>
      <c r="P161" s="37"/>
      <c r="Q161" s="37"/>
      <c r="R161" s="37"/>
      <c r="S161" s="37"/>
      <c r="T161" s="37"/>
      <c r="U161" s="37" t="s">
        <v>64</v>
      </c>
      <c r="V161" s="37" t="str">
        <f t="shared" si="11"/>
        <v>加宜至九秋</v>
      </c>
      <c r="W161" s="37" t="s">
        <v>65</v>
      </c>
      <c r="X161" s="37" t="s">
        <v>66</v>
      </c>
      <c r="Y161" s="37">
        <f t="shared" si="13"/>
        <v>146.923040635812</v>
      </c>
      <c r="Z161" s="37" t="s">
        <v>67</v>
      </c>
      <c r="AA161" s="39" t="s">
        <v>372</v>
      </c>
      <c r="AB161" s="39" t="s">
        <v>372</v>
      </c>
      <c r="AC161" s="37"/>
      <c r="AD161" s="37" t="s">
        <v>65</v>
      </c>
      <c r="AE161" s="37" t="s">
        <v>61</v>
      </c>
      <c r="AF161" s="2" t="s">
        <v>116</v>
      </c>
      <c r="AG161" s="37"/>
      <c r="AH161" s="37" t="s">
        <v>69</v>
      </c>
      <c r="AI161" s="37" t="s">
        <v>70</v>
      </c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99" t="s">
        <v>471</v>
      </c>
      <c r="AX161" s="99"/>
    </row>
    <row r="162" s="7" customFormat="1" ht="40" customHeight="1" spans="1:50">
      <c r="A162" s="36"/>
      <c r="B162" s="37" t="s">
        <v>56</v>
      </c>
      <c r="C162" s="37" t="s">
        <v>57</v>
      </c>
      <c r="D162" s="2" t="s">
        <v>116</v>
      </c>
      <c r="E162" s="37"/>
      <c r="F162" s="2" t="s">
        <v>470</v>
      </c>
      <c r="G162" s="39" t="s">
        <v>472</v>
      </c>
      <c r="H162" s="37" t="s">
        <v>61</v>
      </c>
      <c r="I162" s="37" t="s">
        <v>62</v>
      </c>
      <c r="J162" s="2">
        <v>3.4077</v>
      </c>
      <c r="K162" s="37"/>
      <c r="L162" s="37" t="s">
        <v>63</v>
      </c>
      <c r="M162" s="68">
        <v>143.048470164188</v>
      </c>
      <c r="N162" s="37"/>
      <c r="O162" s="68">
        <f t="shared" si="12"/>
        <v>143.048470164188</v>
      </c>
      <c r="P162" s="37"/>
      <c r="Q162" s="37"/>
      <c r="R162" s="37"/>
      <c r="S162" s="37"/>
      <c r="T162" s="37"/>
      <c r="U162" s="37" t="s">
        <v>64</v>
      </c>
      <c r="V162" s="37" t="str">
        <f t="shared" si="11"/>
        <v>加宜至九秋</v>
      </c>
      <c r="W162" s="37" t="s">
        <v>65</v>
      </c>
      <c r="X162" s="37" t="s">
        <v>66</v>
      </c>
      <c r="Y162" s="37">
        <f t="shared" si="13"/>
        <v>143.048470164188</v>
      </c>
      <c r="Z162" s="37" t="s">
        <v>67</v>
      </c>
      <c r="AA162" s="39" t="s">
        <v>472</v>
      </c>
      <c r="AB162" s="39" t="s">
        <v>472</v>
      </c>
      <c r="AC162" s="37"/>
      <c r="AD162" s="37" t="s">
        <v>65</v>
      </c>
      <c r="AE162" s="37" t="s">
        <v>61</v>
      </c>
      <c r="AF162" s="2" t="s">
        <v>116</v>
      </c>
      <c r="AG162" s="37"/>
      <c r="AH162" s="37" t="s">
        <v>69</v>
      </c>
      <c r="AI162" s="37" t="s">
        <v>70</v>
      </c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11" t="s">
        <v>473</v>
      </c>
      <c r="AW162" s="5"/>
      <c r="AX162" s="99"/>
    </row>
    <row r="163" s="5" customFormat="1" ht="40.5" spans="1:50">
      <c r="A163" s="36">
        <f>COUNTA($A$4:A161)</f>
        <v>130</v>
      </c>
      <c r="B163" s="43" t="s">
        <v>56</v>
      </c>
      <c r="C163" s="43" t="s">
        <v>57</v>
      </c>
      <c r="D163" s="44" t="s">
        <v>239</v>
      </c>
      <c r="E163" s="45">
        <v>0</v>
      </c>
      <c r="F163" s="44" t="s">
        <v>474</v>
      </c>
      <c r="G163" s="46" t="s">
        <v>252</v>
      </c>
      <c r="H163" s="43" t="s">
        <v>61</v>
      </c>
      <c r="I163" s="71" t="s">
        <v>62</v>
      </c>
      <c r="J163" s="44">
        <v>4.945</v>
      </c>
      <c r="K163" s="72"/>
      <c r="L163" s="43" t="s">
        <v>63</v>
      </c>
      <c r="M163" s="73">
        <v>289.516025</v>
      </c>
      <c r="N163" s="43"/>
      <c r="O163" s="74">
        <f t="shared" si="12"/>
        <v>289.516025</v>
      </c>
      <c r="P163" s="43"/>
      <c r="Q163" s="43"/>
      <c r="R163" s="43"/>
      <c r="S163" s="43"/>
      <c r="T163" s="43"/>
      <c r="U163" s="43" t="s">
        <v>64</v>
      </c>
      <c r="V163" s="43" t="str">
        <f t="shared" si="11"/>
        <v>G321国道至摆贝</v>
      </c>
      <c r="W163" s="43" t="s">
        <v>65</v>
      </c>
      <c r="X163" s="43" t="s">
        <v>66</v>
      </c>
      <c r="Y163" s="43">
        <f t="shared" si="13"/>
        <v>289.516025</v>
      </c>
      <c r="Z163" s="43" t="s">
        <v>67</v>
      </c>
      <c r="AA163" s="46" t="s">
        <v>252</v>
      </c>
      <c r="AB163" s="46" t="s">
        <v>252</v>
      </c>
      <c r="AC163" s="43"/>
      <c r="AD163" s="43" t="s">
        <v>65</v>
      </c>
      <c r="AE163" s="43" t="s">
        <v>61</v>
      </c>
      <c r="AF163" s="44" t="s">
        <v>239</v>
      </c>
      <c r="AG163" s="43"/>
      <c r="AH163" s="43" t="s">
        <v>69</v>
      </c>
      <c r="AI163" s="43" t="s">
        <v>70</v>
      </c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99" t="s">
        <v>475</v>
      </c>
      <c r="AX163" s="11"/>
    </row>
    <row r="164" s="5" customFormat="1" ht="40.5" spans="1:50">
      <c r="A164" s="36">
        <f>COUNTA($A$4:A163)</f>
        <v>131</v>
      </c>
      <c r="B164" s="37" t="s">
        <v>56</v>
      </c>
      <c r="C164" s="37" t="s">
        <v>57</v>
      </c>
      <c r="D164" s="2" t="s">
        <v>169</v>
      </c>
      <c r="E164" s="38">
        <v>0</v>
      </c>
      <c r="F164" s="2" t="s">
        <v>476</v>
      </c>
      <c r="G164" s="2" t="s">
        <v>477</v>
      </c>
      <c r="H164" s="37" t="s">
        <v>61</v>
      </c>
      <c r="I164" s="67" t="s">
        <v>62</v>
      </c>
      <c r="J164" s="2">
        <v>0.088</v>
      </c>
      <c r="K164" s="40"/>
      <c r="L164" s="37" t="s">
        <v>63</v>
      </c>
      <c r="M164" s="68">
        <v>4.2127092</v>
      </c>
      <c r="N164" s="37"/>
      <c r="O164" s="69">
        <f t="shared" si="12"/>
        <v>4.2127092</v>
      </c>
      <c r="P164" s="37"/>
      <c r="Q164" s="37"/>
      <c r="R164" s="37"/>
      <c r="S164" s="37"/>
      <c r="T164" s="37"/>
      <c r="U164" s="37" t="s">
        <v>64</v>
      </c>
      <c r="V164" s="37" t="str">
        <f t="shared" si="11"/>
        <v>S308至乔亥大寨</v>
      </c>
      <c r="W164" s="37" t="s">
        <v>65</v>
      </c>
      <c r="X164" s="37" t="s">
        <v>66</v>
      </c>
      <c r="Y164" s="37">
        <f t="shared" si="13"/>
        <v>4.2127092</v>
      </c>
      <c r="Z164" s="37" t="s">
        <v>67</v>
      </c>
      <c r="AA164" s="2" t="s">
        <v>477</v>
      </c>
      <c r="AB164" s="2" t="s">
        <v>477</v>
      </c>
      <c r="AC164" s="37"/>
      <c r="AD164" s="37" t="s">
        <v>65</v>
      </c>
      <c r="AE164" s="37" t="s">
        <v>61</v>
      </c>
      <c r="AF164" s="2" t="s">
        <v>169</v>
      </c>
      <c r="AG164" s="37"/>
      <c r="AH164" s="37" t="s">
        <v>69</v>
      </c>
      <c r="AI164" s="37" t="s">
        <v>70</v>
      </c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99" t="s">
        <v>478</v>
      </c>
      <c r="AX164" s="11"/>
    </row>
    <row r="165" s="5" customFormat="1" ht="40.5" spans="1:50">
      <c r="A165" s="48">
        <f>COUNTA($A$4:A164)</f>
        <v>132</v>
      </c>
      <c r="B165" s="40" t="s">
        <v>56</v>
      </c>
      <c r="C165" s="40" t="s">
        <v>57</v>
      </c>
      <c r="D165" s="41" t="s">
        <v>215</v>
      </c>
      <c r="E165" s="42">
        <v>0</v>
      </c>
      <c r="F165" s="41" t="s">
        <v>479</v>
      </c>
      <c r="G165" s="49" t="s">
        <v>222</v>
      </c>
      <c r="H165" s="40" t="s">
        <v>61</v>
      </c>
      <c r="I165" s="70" t="s">
        <v>62</v>
      </c>
      <c r="J165" s="41">
        <v>4.959</v>
      </c>
      <c r="K165" s="40"/>
      <c r="L165" s="37" t="s">
        <v>63</v>
      </c>
      <c r="M165" s="75">
        <v>182.102612220206</v>
      </c>
      <c r="N165" s="40"/>
      <c r="O165" s="69">
        <f t="shared" si="12"/>
        <v>182.102612220206</v>
      </c>
      <c r="P165" s="40"/>
      <c r="Q165" s="40"/>
      <c r="R165" s="40"/>
      <c r="S165" s="40"/>
      <c r="T165" s="40"/>
      <c r="U165" s="37" t="s">
        <v>64</v>
      </c>
      <c r="V165" s="37" t="str">
        <f t="shared" si="11"/>
        <v>乔央至扣香</v>
      </c>
      <c r="W165" s="40" t="s">
        <v>65</v>
      </c>
      <c r="X165" s="40" t="s">
        <v>66</v>
      </c>
      <c r="Y165" s="37">
        <f t="shared" si="13"/>
        <v>182.102612220206</v>
      </c>
      <c r="Z165" s="40" t="s">
        <v>67</v>
      </c>
      <c r="AA165" s="49" t="s">
        <v>222</v>
      </c>
      <c r="AB165" s="49" t="s">
        <v>222</v>
      </c>
      <c r="AC165" s="40"/>
      <c r="AD165" s="40" t="s">
        <v>65</v>
      </c>
      <c r="AE165" s="40" t="s">
        <v>61</v>
      </c>
      <c r="AF165" s="41" t="s">
        <v>215</v>
      </c>
      <c r="AG165" s="40"/>
      <c r="AH165" s="40" t="s">
        <v>69</v>
      </c>
      <c r="AI165" s="40" t="s">
        <v>70</v>
      </c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99" t="s">
        <v>480</v>
      </c>
      <c r="AX165" s="11"/>
    </row>
    <row r="166" s="7" customFormat="1" ht="40" customHeight="1" spans="1:50">
      <c r="A166" s="36"/>
      <c r="B166" s="37" t="s">
        <v>56</v>
      </c>
      <c r="C166" s="37" t="s">
        <v>57</v>
      </c>
      <c r="D166" s="2" t="s">
        <v>215</v>
      </c>
      <c r="E166" s="37"/>
      <c r="F166" s="2" t="s">
        <v>479</v>
      </c>
      <c r="G166" s="39" t="s">
        <v>481</v>
      </c>
      <c r="H166" s="37" t="s">
        <v>61</v>
      </c>
      <c r="I166" s="37" t="s">
        <v>62</v>
      </c>
      <c r="J166" s="2"/>
      <c r="K166" s="37"/>
      <c r="L166" s="37" t="s">
        <v>63</v>
      </c>
      <c r="M166" s="75">
        <v>118.913005779794</v>
      </c>
      <c r="N166" s="37"/>
      <c r="O166" s="68">
        <f t="shared" si="12"/>
        <v>118.913005779794</v>
      </c>
      <c r="P166" s="37"/>
      <c r="Q166" s="37"/>
      <c r="R166" s="37"/>
      <c r="S166" s="37"/>
      <c r="T166" s="37"/>
      <c r="U166" s="37" t="s">
        <v>64</v>
      </c>
      <c r="V166" s="37" t="str">
        <f t="shared" si="11"/>
        <v>乔央至扣香</v>
      </c>
      <c r="W166" s="37"/>
      <c r="X166" s="37"/>
      <c r="Y166" s="37">
        <f t="shared" si="13"/>
        <v>118.913005779794</v>
      </c>
      <c r="Z166" s="37"/>
      <c r="AA166" s="39" t="s">
        <v>481</v>
      </c>
      <c r="AB166" s="39" t="s">
        <v>481</v>
      </c>
      <c r="AC166" s="37"/>
      <c r="AD166" s="37"/>
      <c r="AE166" s="37"/>
      <c r="AF166" s="2" t="s">
        <v>215</v>
      </c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11" t="s">
        <v>482</v>
      </c>
      <c r="AW166" s="5"/>
      <c r="AX166" s="11"/>
    </row>
    <row r="167" ht="54" customHeight="1" spans="1:16">
      <c r="A167" s="4" t="s">
        <v>483</v>
      </c>
      <c r="B167" s="4"/>
      <c r="C167" s="4"/>
      <c r="D167" s="4"/>
      <c r="E167" s="4"/>
      <c r="F167" s="4"/>
      <c r="G167" s="4"/>
      <c r="H167" s="106"/>
      <c r="I167" s="106"/>
      <c r="J167" s="107"/>
      <c r="K167" s="108"/>
      <c r="L167" s="106"/>
      <c r="M167" s="109"/>
      <c r="N167" s="110"/>
      <c r="O167" s="109"/>
      <c r="P167" s="110"/>
    </row>
  </sheetData>
  <protectedRanges>
    <protectedRange password="ED95" sqref="F406:F409" name="E247:F247 E248:H250 H247 D247:D250"/>
    <protectedRange password="ED95" sqref="F410" name="D251:H251"/>
    <protectedRange password="ED95" sqref="F411" name="D252:H252"/>
    <protectedRange password="ED95" sqref="F412" name="H253 D253:F253"/>
    <protectedRange sqref="F418" name="G259:H259"/>
    <protectedRange sqref="F461" name="D302:H302"/>
  </protectedRanges>
  <autoFilter xmlns:etc="http://www.wps.cn/officeDocument/2017/etCustomData" ref="A7:AW167" etc:filterBottomFollowUsedRange="0">
    <extLst/>
  </autoFilter>
  <mergeCells count="50">
    <mergeCell ref="A2:AU2"/>
    <mergeCell ref="A3:AU3"/>
    <mergeCell ref="N4:T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5:N7"/>
    <mergeCell ref="T5:T7"/>
    <mergeCell ref="U4:U7"/>
    <mergeCell ref="V4:V7"/>
    <mergeCell ref="W4:W7"/>
    <mergeCell ref="X4:X7"/>
    <mergeCell ref="Y4:Y7"/>
    <mergeCell ref="Z4:Z7"/>
    <mergeCell ref="AA6:AA7"/>
    <mergeCell ref="AB6:AB7"/>
    <mergeCell ref="AC6:AC7"/>
    <mergeCell ref="AD6:AD7"/>
    <mergeCell ref="AE6:AE7"/>
    <mergeCell ref="AF6:AF7"/>
    <mergeCell ref="AG6:AG7"/>
    <mergeCell ref="AH4:AH7"/>
    <mergeCell ref="AI4:AI7"/>
    <mergeCell ref="AJ4:AJ7"/>
    <mergeCell ref="AK4:AK7"/>
    <mergeCell ref="AL4:AL7"/>
    <mergeCell ref="AM4:AM7"/>
    <mergeCell ref="AN4:AN7"/>
    <mergeCell ref="AO4:AO7"/>
    <mergeCell ref="AP4:AP7"/>
    <mergeCell ref="AQ4:AQ7"/>
    <mergeCell ref="AR6:AR7"/>
    <mergeCell ref="AS6:AS7"/>
    <mergeCell ref="AT6:AT7"/>
    <mergeCell ref="AU4:AU7"/>
    <mergeCell ref="AA4:AC5"/>
    <mergeCell ref="AR4:AT5"/>
    <mergeCell ref="O5:P6"/>
    <mergeCell ref="Q5:S6"/>
    <mergeCell ref="AD4:AG5"/>
  </mergeCells>
  <dataValidations count="1">
    <dataValidation type="list" allowBlank="1" showInputMessage="1" showErrorMessage="1" sqref="Z$1:Z$1048576">
      <formula1>"到户,到村,到乡（镇）,到县（部门）"</formula1>
    </dataValidation>
  </dataValidations>
  <printOptions horizontalCentered="1"/>
  <pageMargins left="0.393055555555556" right="0.393055555555556" top="1.10208333333333" bottom="0.708333333333333" header="0.5" footer="0.314583333333333"/>
  <pageSetup paperSize="8" scale="48" firstPageNumber="22" fitToHeight="0" orientation="landscape" useFirstPageNumber="1" horizontalDpi="600"/>
  <headerFooter>
    <oddFooter>&amp;C&amp;"宋体"&amp;16—22—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327"/>
  <sheetViews>
    <sheetView topLeftCell="A22" workbookViewId="0">
      <selection activeCell="D32" sqref="D32"/>
    </sheetView>
  </sheetViews>
  <sheetFormatPr defaultColWidth="9" defaultRowHeight="13.5" outlineLevelCol="3"/>
  <cols>
    <col min="4" max="4" width="18.625" style="1" customWidth="1"/>
  </cols>
  <sheetData>
    <row r="1" ht="14.25" spans="4:4">
      <c r="D1" s="2" t="s">
        <v>59</v>
      </c>
    </row>
    <row r="2" ht="14.25" spans="4:4">
      <c r="D2" s="2" t="s">
        <v>484</v>
      </c>
    </row>
    <row r="3" ht="14.25" spans="4:4">
      <c r="D3" s="2" t="s">
        <v>485</v>
      </c>
    </row>
    <row r="4" ht="14.25" spans="4:4">
      <c r="D4" s="2" t="s">
        <v>486</v>
      </c>
    </row>
    <row r="5" ht="14.25" spans="4:4">
      <c r="D5" s="2" t="s">
        <v>487</v>
      </c>
    </row>
    <row r="6" ht="28.5" spans="4:4">
      <c r="D6" s="2" t="s">
        <v>488</v>
      </c>
    </row>
    <row r="7" ht="14.25" spans="4:4">
      <c r="D7" s="2" t="s">
        <v>489</v>
      </c>
    </row>
    <row r="8" ht="14.25" spans="4:4">
      <c r="D8" s="2" t="s">
        <v>490</v>
      </c>
    </row>
    <row r="9" ht="14.25" spans="4:4">
      <c r="D9" s="2" t="s">
        <v>491</v>
      </c>
    </row>
    <row r="10" ht="14.25" spans="4:4">
      <c r="D10" s="2" t="s">
        <v>492</v>
      </c>
    </row>
    <row r="11" ht="14.25" spans="4:4">
      <c r="D11" s="2" t="s">
        <v>493</v>
      </c>
    </row>
    <row r="12" ht="14.25" spans="4:4">
      <c r="D12" s="2" t="s">
        <v>72</v>
      </c>
    </row>
    <row r="13" ht="28.5" spans="4:4">
      <c r="D13" s="2" t="s">
        <v>494</v>
      </c>
    </row>
    <row r="14" ht="28.5" spans="4:4">
      <c r="D14" s="2" t="s">
        <v>495</v>
      </c>
    </row>
    <row r="15" ht="14.25" spans="4:4">
      <c r="D15" s="2" t="s">
        <v>496</v>
      </c>
    </row>
    <row r="16" ht="14.25" spans="4:4">
      <c r="D16" s="2" t="s">
        <v>497</v>
      </c>
    </row>
    <row r="17" ht="14.25" spans="4:4">
      <c r="D17" s="2" t="s">
        <v>75</v>
      </c>
    </row>
    <row r="18" ht="14.25" spans="4:4">
      <c r="D18" s="2" t="s">
        <v>78</v>
      </c>
    </row>
    <row r="19" ht="14.25" spans="4:4">
      <c r="D19" s="2" t="s">
        <v>80</v>
      </c>
    </row>
    <row r="20" ht="14.25" spans="4:4">
      <c r="D20" s="2" t="s">
        <v>83</v>
      </c>
    </row>
    <row r="21" ht="14.25" spans="4:4">
      <c r="D21" s="2" t="s">
        <v>498</v>
      </c>
    </row>
    <row r="22" ht="28.5" spans="4:4">
      <c r="D22" s="2" t="s">
        <v>499</v>
      </c>
    </row>
    <row r="23" ht="28.5" spans="4:4">
      <c r="D23" s="2" t="s">
        <v>85</v>
      </c>
    </row>
    <row r="24" ht="14.25" spans="4:4">
      <c r="D24" s="2" t="s">
        <v>500</v>
      </c>
    </row>
    <row r="25" ht="28.5" spans="4:4">
      <c r="D25" s="2" t="s">
        <v>501</v>
      </c>
    </row>
    <row r="26" ht="14.25" spans="4:4">
      <c r="D26" s="2" t="s">
        <v>502</v>
      </c>
    </row>
    <row r="27" ht="28.5" spans="4:4">
      <c r="D27" s="2" t="s">
        <v>503</v>
      </c>
    </row>
    <row r="28" ht="28.5" spans="4:4">
      <c r="D28" s="2" t="s">
        <v>504</v>
      </c>
    </row>
    <row r="29" ht="14.25" spans="4:4">
      <c r="D29" s="2" t="s">
        <v>505</v>
      </c>
    </row>
    <row r="30" ht="14.25" spans="4:4">
      <c r="D30" s="2" t="s">
        <v>506</v>
      </c>
    </row>
    <row r="31" ht="14.25" spans="4:4">
      <c r="D31" s="2" t="s">
        <v>507</v>
      </c>
    </row>
    <row r="32" ht="14.25" spans="4:4">
      <c r="D32" s="2" t="s">
        <v>91</v>
      </c>
    </row>
    <row r="33" ht="14.25" spans="4:4">
      <c r="D33" s="2" t="s">
        <v>508</v>
      </c>
    </row>
    <row r="34" ht="14.25" spans="4:4">
      <c r="D34" s="2" t="s">
        <v>509</v>
      </c>
    </row>
    <row r="35" ht="14.25" spans="4:4">
      <c r="D35" s="2" t="s">
        <v>510</v>
      </c>
    </row>
    <row r="36" ht="14.25" spans="4:4">
      <c r="D36" s="2" t="s">
        <v>511</v>
      </c>
    </row>
    <row r="37" ht="14.25" spans="4:4">
      <c r="D37" s="2" t="s">
        <v>512</v>
      </c>
    </row>
    <row r="38" ht="14.25" spans="4:4">
      <c r="D38" s="2" t="s">
        <v>513</v>
      </c>
    </row>
    <row r="39" ht="14.25" spans="4:4">
      <c r="D39" s="2" t="s">
        <v>514</v>
      </c>
    </row>
    <row r="40" ht="14.25" spans="4:4">
      <c r="D40" s="2" t="s">
        <v>515</v>
      </c>
    </row>
    <row r="41" ht="14.25" spans="4:4">
      <c r="D41" s="2" t="s">
        <v>516</v>
      </c>
    </row>
    <row r="42" ht="14.25" spans="4:4">
      <c r="D42" s="2" t="s">
        <v>517</v>
      </c>
    </row>
    <row r="43" ht="14.25" spans="4:4">
      <c r="D43" s="2" t="s">
        <v>518</v>
      </c>
    </row>
    <row r="44" ht="28.5" spans="4:4">
      <c r="D44" s="2" t="s">
        <v>519</v>
      </c>
    </row>
    <row r="45" ht="14.25" spans="4:4">
      <c r="D45" s="2" t="s">
        <v>520</v>
      </c>
    </row>
    <row r="46" ht="14.25" spans="4:4">
      <c r="D46" s="2" t="s">
        <v>521</v>
      </c>
    </row>
    <row r="47" ht="28.5" spans="4:4">
      <c r="D47" s="2" t="s">
        <v>522</v>
      </c>
    </row>
    <row r="48" ht="14.25" spans="4:4">
      <c r="D48" s="2" t="s">
        <v>523</v>
      </c>
    </row>
    <row r="49" ht="14.25" spans="4:4">
      <c r="D49" s="2" t="s">
        <v>524</v>
      </c>
    </row>
    <row r="50" ht="14.25" spans="4:4">
      <c r="D50" s="2" t="s">
        <v>525</v>
      </c>
    </row>
    <row r="51" ht="14.25" spans="4:4">
      <c r="D51" s="2" t="s">
        <v>526</v>
      </c>
    </row>
    <row r="52" ht="14.25" spans="4:4">
      <c r="D52" s="2" t="s">
        <v>527</v>
      </c>
    </row>
    <row r="53" ht="14.25" spans="4:4">
      <c r="D53" s="2" t="s">
        <v>94</v>
      </c>
    </row>
    <row r="54" ht="14.25" spans="4:4">
      <c r="D54" s="2" t="s">
        <v>528</v>
      </c>
    </row>
    <row r="55" ht="14.25" spans="4:4">
      <c r="D55" s="2" t="s">
        <v>529</v>
      </c>
    </row>
    <row r="56" ht="14.25" spans="4:4">
      <c r="D56" s="2" t="s">
        <v>530</v>
      </c>
    </row>
    <row r="57" ht="14.25" spans="4:4">
      <c r="D57" s="2" t="s">
        <v>531</v>
      </c>
    </row>
    <row r="58" ht="14.25" spans="4:4">
      <c r="D58" s="2" t="s">
        <v>532</v>
      </c>
    </row>
    <row r="59" ht="14.25" spans="4:4">
      <c r="D59" s="2" t="s">
        <v>533</v>
      </c>
    </row>
    <row r="60" ht="14.25" spans="4:4">
      <c r="D60" s="2" t="s">
        <v>534</v>
      </c>
    </row>
    <row r="61" ht="14.25" spans="4:4">
      <c r="D61" s="2" t="s">
        <v>97</v>
      </c>
    </row>
    <row r="62" ht="14.25" spans="4:4">
      <c r="D62" s="2" t="s">
        <v>535</v>
      </c>
    </row>
    <row r="63" ht="14.25" spans="4:4">
      <c r="D63" s="2" t="s">
        <v>536</v>
      </c>
    </row>
    <row r="64" ht="14.25" spans="4:4">
      <c r="D64" s="2" t="s">
        <v>537</v>
      </c>
    </row>
    <row r="65" ht="14.25" spans="4:4">
      <c r="D65" s="2" t="s">
        <v>102</v>
      </c>
    </row>
    <row r="66" ht="14.25" spans="4:4">
      <c r="D66" s="2" t="s">
        <v>538</v>
      </c>
    </row>
    <row r="67" ht="14.25" spans="4:4">
      <c r="D67" s="2" t="s">
        <v>539</v>
      </c>
    </row>
    <row r="68" ht="14.25" spans="4:4">
      <c r="D68" s="2" t="s">
        <v>540</v>
      </c>
    </row>
    <row r="69" ht="14.25" spans="4:4">
      <c r="D69" s="2" t="s">
        <v>541</v>
      </c>
    </row>
    <row r="70" ht="14.25" spans="4:4">
      <c r="D70" s="2" t="s">
        <v>542</v>
      </c>
    </row>
    <row r="71" ht="14.25" spans="4:4">
      <c r="D71" s="2" t="s">
        <v>543</v>
      </c>
    </row>
    <row r="72" ht="14.25" spans="4:4">
      <c r="D72" s="2" t="s">
        <v>544</v>
      </c>
    </row>
    <row r="73" ht="14.25" spans="4:4">
      <c r="D73" s="2" t="s">
        <v>545</v>
      </c>
    </row>
    <row r="74" ht="14.25" spans="4:4">
      <c r="D74" s="2" t="s">
        <v>546</v>
      </c>
    </row>
    <row r="75" ht="14.25" spans="4:4">
      <c r="D75" s="2" t="s">
        <v>547</v>
      </c>
    </row>
    <row r="76" ht="14.25" spans="4:4">
      <c r="D76" s="2" t="s">
        <v>548</v>
      </c>
    </row>
    <row r="77" ht="14.25" spans="4:4">
      <c r="D77" s="2" t="s">
        <v>104</v>
      </c>
    </row>
    <row r="78" ht="14.25" spans="4:4">
      <c r="D78" s="2" t="s">
        <v>107</v>
      </c>
    </row>
    <row r="79" ht="14.25" spans="4:4">
      <c r="D79" s="2" t="s">
        <v>109</v>
      </c>
    </row>
    <row r="80" ht="14.25" spans="4:4">
      <c r="D80" s="2" t="s">
        <v>111</v>
      </c>
    </row>
    <row r="81" ht="28.5" spans="4:4">
      <c r="D81" s="2" t="s">
        <v>117</v>
      </c>
    </row>
    <row r="82" ht="14.25" spans="4:4">
      <c r="D82" s="2" t="s">
        <v>120</v>
      </c>
    </row>
    <row r="83" ht="14.25" spans="4:4">
      <c r="D83" s="2" t="s">
        <v>549</v>
      </c>
    </row>
    <row r="84" ht="14.25" spans="4:4">
      <c r="D84" s="2" t="s">
        <v>123</v>
      </c>
    </row>
    <row r="85" ht="14.25" spans="4:4">
      <c r="D85" s="2" t="s">
        <v>550</v>
      </c>
    </row>
    <row r="86" ht="14.25" spans="4:4">
      <c r="D86" s="2" t="s">
        <v>551</v>
      </c>
    </row>
    <row r="87" ht="14.25" spans="4:4">
      <c r="D87" s="2" t="s">
        <v>126</v>
      </c>
    </row>
    <row r="88" ht="14.25" spans="4:4">
      <c r="D88" s="2" t="s">
        <v>129</v>
      </c>
    </row>
    <row r="89" ht="14.25" spans="4:4">
      <c r="D89" s="2" t="s">
        <v>552</v>
      </c>
    </row>
    <row r="90" ht="28.5" spans="4:4">
      <c r="D90" s="2" t="s">
        <v>553</v>
      </c>
    </row>
    <row r="91" ht="14.25" spans="4:4">
      <c r="D91" s="2" t="s">
        <v>554</v>
      </c>
    </row>
    <row r="92" ht="14.25" spans="4:4">
      <c r="D92" s="2" t="s">
        <v>133</v>
      </c>
    </row>
    <row r="93" ht="14.25" spans="4:4">
      <c r="D93" s="2" t="s">
        <v>138</v>
      </c>
    </row>
    <row r="94" ht="14.25" spans="4:4">
      <c r="D94" s="2" t="s">
        <v>141</v>
      </c>
    </row>
    <row r="95" ht="14.25" spans="4:4">
      <c r="D95" s="2" t="s">
        <v>146</v>
      </c>
    </row>
    <row r="96" ht="14.25" spans="4:4">
      <c r="D96" s="2" t="s">
        <v>555</v>
      </c>
    </row>
    <row r="97" ht="14.25" spans="4:4">
      <c r="D97" s="2" t="s">
        <v>556</v>
      </c>
    </row>
    <row r="98" ht="14.25" spans="4:4">
      <c r="D98" s="2" t="s">
        <v>557</v>
      </c>
    </row>
    <row r="99" ht="14.25" spans="4:4">
      <c r="D99" s="2" t="s">
        <v>558</v>
      </c>
    </row>
    <row r="100" ht="14.25" spans="4:4">
      <c r="D100" s="2" t="s">
        <v>559</v>
      </c>
    </row>
    <row r="101" ht="14.25" spans="4:4">
      <c r="D101" s="2" t="s">
        <v>150</v>
      </c>
    </row>
    <row r="102" ht="14.25" spans="4:4">
      <c r="D102" s="2" t="s">
        <v>560</v>
      </c>
    </row>
    <row r="103" ht="14.25" spans="4:4">
      <c r="D103" s="2" t="s">
        <v>561</v>
      </c>
    </row>
    <row r="104" ht="14.25" spans="4:4">
      <c r="D104" s="2" t="s">
        <v>562</v>
      </c>
    </row>
    <row r="105" ht="14.25" spans="4:4">
      <c r="D105" s="2" t="s">
        <v>563</v>
      </c>
    </row>
    <row r="106" ht="14.25" spans="4:4">
      <c r="D106" s="2" t="s">
        <v>564</v>
      </c>
    </row>
    <row r="107" ht="14.25" spans="4:4">
      <c r="D107" s="2" t="s">
        <v>565</v>
      </c>
    </row>
    <row r="108" ht="14.25" spans="4:4">
      <c r="D108" s="2" t="s">
        <v>566</v>
      </c>
    </row>
    <row r="109" ht="14.25" spans="4:4">
      <c r="D109" s="2" t="s">
        <v>567</v>
      </c>
    </row>
    <row r="110" ht="14.25" spans="4:4">
      <c r="D110" s="2" t="s">
        <v>568</v>
      </c>
    </row>
    <row r="111" ht="14.25" spans="4:4">
      <c r="D111" s="2" t="s">
        <v>569</v>
      </c>
    </row>
    <row r="112" ht="14.25" spans="4:4">
      <c r="D112" s="2" t="s">
        <v>570</v>
      </c>
    </row>
    <row r="113" ht="14.25" spans="4:4">
      <c r="D113" s="2" t="s">
        <v>571</v>
      </c>
    </row>
    <row r="114" ht="14.25" spans="4:4">
      <c r="D114" s="2" t="s">
        <v>572</v>
      </c>
    </row>
    <row r="115" ht="14.25" spans="4:4">
      <c r="D115" s="2" t="s">
        <v>573</v>
      </c>
    </row>
    <row r="116" ht="14.25" spans="4:4">
      <c r="D116" s="2" t="s">
        <v>574</v>
      </c>
    </row>
    <row r="117" ht="14.25" spans="4:4">
      <c r="D117" s="2" t="s">
        <v>153</v>
      </c>
    </row>
    <row r="118" ht="14.25" spans="4:4">
      <c r="D118" s="2" t="s">
        <v>157</v>
      </c>
    </row>
    <row r="119" ht="14.25" spans="4:4">
      <c r="D119" s="2" t="s">
        <v>160</v>
      </c>
    </row>
    <row r="120" ht="14.25" spans="4:4">
      <c r="D120" s="2" t="s">
        <v>575</v>
      </c>
    </row>
    <row r="121" ht="14.25" spans="4:4">
      <c r="D121" s="2" t="s">
        <v>576</v>
      </c>
    </row>
    <row r="122" ht="28.5" spans="4:4">
      <c r="D122" s="2" t="s">
        <v>577</v>
      </c>
    </row>
    <row r="123" ht="14.25" spans="4:4">
      <c r="D123" s="2" t="s">
        <v>578</v>
      </c>
    </row>
    <row r="124" ht="14.25" spans="4:4">
      <c r="D124" s="2" t="s">
        <v>579</v>
      </c>
    </row>
    <row r="125" ht="14.25" spans="4:4">
      <c r="D125" s="2" t="s">
        <v>580</v>
      </c>
    </row>
    <row r="126" ht="14.25" spans="4:4">
      <c r="D126" s="2" t="s">
        <v>581</v>
      </c>
    </row>
    <row r="127" ht="14.25" spans="4:4">
      <c r="D127" s="2" t="s">
        <v>582</v>
      </c>
    </row>
    <row r="128" ht="14.25" spans="4:4">
      <c r="D128" s="2" t="s">
        <v>583</v>
      </c>
    </row>
    <row r="129" ht="28.5" spans="4:4">
      <c r="D129" s="2" t="s">
        <v>584</v>
      </c>
    </row>
    <row r="130" ht="14.25" spans="4:4">
      <c r="D130" s="2" t="s">
        <v>585</v>
      </c>
    </row>
    <row r="131" ht="14.25" spans="4:4">
      <c r="D131" s="2" t="s">
        <v>586</v>
      </c>
    </row>
    <row r="132" ht="14.25" spans="4:4">
      <c r="D132" s="2" t="s">
        <v>587</v>
      </c>
    </row>
    <row r="133" ht="14.25" spans="4:4">
      <c r="D133" s="2" t="s">
        <v>588</v>
      </c>
    </row>
    <row r="134" ht="14.25" spans="4:4">
      <c r="D134" s="2" t="s">
        <v>589</v>
      </c>
    </row>
    <row r="135" ht="14.25" spans="4:4">
      <c r="D135" s="2" t="s">
        <v>590</v>
      </c>
    </row>
    <row r="136" ht="14.25" spans="4:4">
      <c r="D136" s="2" t="s">
        <v>166</v>
      </c>
    </row>
    <row r="137" ht="14.25" spans="4:4">
      <c r="D137" s="2" t="s">
        <v>591</v>
      </c>
    </row>
    <row r="138" ht="14.25" spans="4:4">
      <c r="D138" s="2" t="s">
        <v>592</v>
      </c>
    </row>
    <row r="139" ht="14.25" spans="4:4">
      <c r="D139" s="2" t="s">
        <v>593</v>
      </c>
    </row>
    <row r="140" ht="14.25" spans="4:4">
      <c r="D140" s="2" t="s">
        <v>594</v>
      </c>
    </row>
    <row r="141" ht="14.25" spans="4:4">
      <c r="D141" s="2" t="s">
        <v>595</v>
      </c>
    </row>
    <row r="142" ht="14.25" spans="4:4">
      <c r="D142" s="2" t="s">
        <v>596</v>
      </c>
    </row>
    <row r="143" ht="14.25" spans="4:4">
      <c r="D143" s="2" t="s">
        <v>597</v>
      </c>
    </row>
    <row r="144" ht="14.25" spans="4:4">
      <c r="D144" s="2" t="s">
        <v>598</v>
      </c>
    </row>
    <row r="145" ht="14.25" spans="4:4">
      <c r="D145" s="2" t="s">
        <v>599</v>
      </c>
    </row>
    <row r="146" ht="14.25" spans="4:4">
      <c r="D146" s="2" t="s">
        <v>600</v>
      </c>
    </row>
    <row r="147" ht="14.25" spans="4:4">
      <c r="D147" s="2" t="s">
        <v>601</v>
      </c>
    </row>
    <row r="148" ht="14.25" spans="4:4">
      <c r="D148" s="2" t="s">
        <v>602</v>
      </c>
    </row>
    <row r="149" ht="14.25" spans="4:4">
      <c r="D149" s="2" t="s">
        <v>603</v>
      </c>
    </row>
    <row r="150" ht="14.25" spans="4:4">
      <c r="D150" s="2" t="s">
        <v>604</v>
      </c>
    </row>
    <row r="151" ht="14.25" spans="4:4">
      <c r="D151" s="2" t="s">
        <v>605</v>
      </c>
    </row>
    <row r="152" ht="14.25" spans="4:4">
      <c r="D152" s="2" t="s">
        <v>606</v>
      </c>
    </row>
    <row r="153" ht="14.25" spans="4:4">
      <c r="D153" s="2" t="s">
        <v>607</v>
      </c>
    </row>
    <row r="154" ht="14.25" spans="4:4">
      <c r="D154" s="2" t="s">
        <v>608</v>
      </c>
    </row>
    <row r="155" ht="14.25" spans="4:4">
      <c r="D155" s="2" t="s">
        <v>609</v>
      </c>
    </row>
    <row r="156" ht="14.25" spans="4:4">
      <c r="D156" s="2" t="s">
        <v>610</v>
      </c>
    </row>
    <row r="157" ht="14.25" spans="4:4">
      <c r="D157" s="2" t="s">
        <v>611</v>
      </c>
    </row>
    <row r="158" ht="14.25" spans="4:4">
      <c r="D158" s="2" t="s">
        <v>612</v>
      </c>
    </row>
    <row r="159" ht="14.25" spans="4:4">
      <c r="D159" s="2" t="s">
        <v>613</v>
      </c>
    </row>
    <row r="160" ht="14.25" spans="4:4">
      <c r="D160" s="2" t="s">
        <v>614</v>
      </c>
    </row>
    <row r="161" ht="14.25" spans="4:4">
      <c r="D161" s="2" t="s">
        <v>615</v>
      </c>
    </row>
    <row r="162" ht="14.25" spans="4:4">
      <c r="D162" s="2" t="s">
        <v>616</v>
      </c>
    </row>
    <row r="163" ht="14.25" spans="4:4">
      <c r="D163" s="2" t="s">
        <v>617</v>
      </c>
    </row>
    <row r="164" ht="14.25" spans="4:4">
      <c r="D164" s="2" t="s">
        <v>170</v>
      </c>
    </row>
    <row r="165" ht="14.25" spans="4:4">
      <c r="D165" s="2" t="s">
        <v>174</v>
      </c>
    </row>
    <row r="166" ht="14.25" spans="4:4">
      <c r="D166" s="2" t="s">
        <v>177</v>
      </c>
    </row>
    <row r="167" ht="14.25" spans="4:4">
      <c r="D167" s="2" t="s">
        <v>180</v>
      </c>
    </row>
    <row r="168" ht="14.25" spans="4:4">
      <c r="D168" s="2" t="s">
        <v>183</v>
      </c>
    </row>
    <row r="169" ht="14.25" spans="4:4">
      <c r="D169" s="2" t="s">
        <v>186</v>
      </c>
    </row>
    <row r="170" ht="14.25" spans="4:4">
      <c r="D170" s="2" t="s">
        <v>188</v>
      </c>
    </row>
    <row r="171" ht="14.25" spans="4:4">
      <c r="D171" s="2" t="s">
        <v>190</v>
      </c>
    </row>
    <row r="172" ht="28.5" spans="4:4">
      <c r="D172" s="2" t="s">
        <v>193</v>
      </c>
    </row>
    <row r="173" ht="14.25" spans="4:4">
      <c r="D173" s="2" t="s">
        <v>196</v>
      </c>
    </row>
    <row r="174" ht="14.25" spans="4:4">
      <c r="D174" s="2" t="s">
        <v>199</v>
      </c>
    </row>
    <row r="175" ht="14.25" spans="4:4">
      <c r="D175" s="2" t="s">
        <v>202</v>
      </c>
    </row>
    <row r="176" ht="14.25" spans="4:4">
      <c r="D176" s="2" t="s">
        <v>618</v>
      </c>
    </row>
    <row r="177" ht="14.25" spans="4:4">
      <c r="D177" s="2" t="s">
        <v>619</v>
      </c>
    </row>
    <row r="178" ht="14.25" spans="4:4">
      <c r="D178" s="2" t="s">
        <v>205</v>
      </c>
    </row>
    <row r="179" ht="14.25" spans="4:4">
      <c r="D179" s="2" t="s">
        <v>620</v>
      </c>
    </row>
    <row r="180" ht="14.25" spans="4:4">
      <c r="D180" s="2" t="s">
        <v>621</v>
      </c>
    </row>
    <row r="181" ht="14.25" spans="4:4">
      <c r="D181" s="2" t="s">
        <v>622</v>
      </c>
    </row>
    <row r="182" ht="14.25" spans="4:4">
      <c r="D182" s="2" t="s">
        <v>623</v>
      </c>
    </row>
    <row r="183" ht="14.25" spans="4:4">
      <c r="D183" s="2" t="s">
        <v>209</v>
      </c>
    </row>
    <row r="184" ht="28.5" spans="4:4">
      <c r="D184" s="2" t="s">
        <v>624</v>
      </c>
    </row>
    <row r="185" ht="28.5" spans="4:4">
      <c r="D185" s="2" t="s">
        <v>212</v>
      </c>
    </row>
    <row r="186" ht="14.25" spans="4:4">
      <c r="D186" s="2" t="s">
        <v>625</v>
      </c>
    </row>
    <row r="187" ht="14.25" spans="4:4">
      <c r="D187" s="2" t="s">
        <v>626</v>
      </c>
    </row>
    <row r="188" ht="14.25" spans="4:4">
      <c r="D188" s="2" t="s">
        <v>627</v>
      </c>
    </row>
    <row r="189" ht="14.25" spans="4:4">
      <c r="D189" s="2" t="s">
        <v>628</v>
      </c>
    </row>
    <row r="190" ht="14.25" spans="4:4">
      <c r="D190" s="2" t="s">
        <v>629</v>
      </c>
    </row>
    <row r="191" ht="14.25" spans="4:4">
      <c r="D191" s="2" t="s">
        <v>630</v>
      </c>
    </row>
    <row r="192" ht="14.25" spans="4:4">
      <c r="D192" s="2" t="s">
        <v>631</v>
      </c>
    </row>
    <row r="193" ht="14.25" spans="4:4">
      <c r="D193" s="2" t="s">
        <v>632</v>
      </c>
    </row>
    <row r="194" ht="14.25" spans="4:4">
      <c r="D194" s="2" t="s">
        <v>216</v>
      </c>
    </row>
    <row r="195" ht="14.25" spans="4:4">
      <c r="D195" s="2" t="s">
        <v>219</v>
      </c>
    </row>
    <row r="196" ht="28.5" spans="4:4">
      <c r="D196" s="2" t="s">
        <v>221</v>
      </c>
    </row>
    <row r="197" ht="14.25" spans="4:4">
      <c r="D197" s="2" t="s">
        <v>633</v>
      </c>
    </row>
    <row r="198" ht="14.25" spans="4:4">
      <c r="D198" s="2" t="s">
        <v>224</v>
      </c>
    </row>
    <row r="199" ht="14.25" spans="4:4">
      <c r="D199" s="2" t="s">
        <v>634</v>
      </c>
    </row>
    <row r="200" ht="28.5" spans="4:4">
      <c r="D200" s="2" t="s">
        <v>226</v>
      </c>
    </row>
    <row r="201" ht="14.25" spans="4:4">
      <c r="D201" s="2" t="s">
        <v>228</v>
      </c>
    </row>
    <row r="202" ht="14.25" spans="4:4">
      <c r="D202" s="2" t="s">
        <v>232</v>
      </c>
    </row>
    <row r="203" ht="14.25" spans="4:4">
      <c r="D203" s="2" t="s">
        <v>235</v>
      </c>
    </row>
    <row r="204" ht="14.25" spans="4:4">
      <c r="D204" s="2" t="s">
        <v>635</v>
      </c>
    </row>
    <row r="205" ht="14.25" spans="4:4">
      <c r="D205" s="2" t="s">
        <v>636</v>
      </c>
    </row>
    <row r="206" ht="14.25" spans="4:4">
      <c r="D206" s="2" t="s">
        <v>637</v>
      </c>
    </row>
    <row r="207" ht="28.5" spans="4:4">
      <c r="D207" s="2" t="s">
        <v>638</v>
      </c>
    </row>
    <row r="208" ht="28.5" spans="4:4">
      <c r="D208" s="2" t="s">
        <v>639</v>
      </c>
    </row>
    <row r="209" ht="28.5" spans="4:4">
      <c r="D209" s="2" t="s">
        <v>640</v>
      </c>
    </row>
    <row r="210" ht="28.5" spans="4:4">
      <c r="D210" s="2" t="s">
        <v>641</v>
      </c>
    </row>
    <row r="211" ht="28.5" spans="4:4">
      <c r="D211" s="2" t="s">
        <v>240</v>
      </c>
    </row>
    <row r="212" ht="28.5" spans="4:4">
      <c r="D212" s="2" t="s">
        <v>642</v>
      </c>
    </row>
    <row r="213" ht="14.25" spans="4:4">
      <c r="D213" s="2" t="s">
        <v>243</v>
      </c>
    </row>
    <row r="214" ht="28.5" spans="4:4">
      <c r="D214" s="2" t="s">
        <v>246</v>
      </c>
    </row>
    <row r="215" ht="28.5" spans="4:4">
      <c r="D215" s="2" t="s">
        <v>248</v>
      </c>
    </row>
    <row r="216" ht="14.25" spans="4:4">
      <c r="D216" s="2" t="s">
        <v>251</v>
      </c>
    </row>
    <row r="217" ht="28.5" spans="4:4">
      <c r="D217" s="2" t="s">
        <v>254</v>
      </c>
    </row>
    <row r="218" ht="14.25" spans="4:4">
      <c r="D218" s="2" t="s">
        <v>643</v>
      </c>
    </row>
    <row r="219" ht="14.25" spans="4:4">
      <c r="D219" s="2" t="s">
        <v>644</v>
      </c>
    </row>
    <row r="220" ht="14.25" spans="4:4">
      <c r="D220" s="2" t="s">
        <v>645</v>
      </c>
    </row>
    <row r="221" ht="14.25" spans="4:4">
      <c r="D221" s="2" t="s">
        <v>646</v>
      </c>
    </row>
    <row r="222" ht="14.25" spans="4:4">
      <c r="D222" s="2" t="s">
        <v>647</v>
      </c>
    </row>
    <row r="223" ht="14.25" spans="4:4">
      <c r="D223" s="2" t="s">
        <v>648</v>
      </c>
    </row>
    <row r="224" ht="14.25" spans="4:4">
      <c r="D224" s="2" t="s">
        <v>649</v>
      </c>
    </row>
    <row r="225" ht="14.25" spans="4:4">
      <c r="D225" s="2" t="s">
        <v>650</v>
      </c>
    </row>
    <row r="226" ht="14.25" spans="4:4">
      <c r="D226" s="2" t="s">
        <v>258</v>
      </c>
    </row>
    <row r="227" ht="14.25" spans="4:4">
      <c r="D227" s="2" t="s">
        <v>651</v>
      </c>
    </row>
    <row r="228" ht="14.25" spans="4:4">
      <c r="D228" s="2" t="s">
        <v>652</v>
      </c>
    </row>
    <row r="229" ht="14.25" spans="4:4">
      <c r="D229" s="2" t="s">
        <v>653</v>
      </c>
    </row>
    <row r="230" ht="14.25" spans="4:4">
      <c r="D230" s="2" t="s">
        <v>654</v>
      </c>
    </row>
    <row r="231" ht="14.25" spans="4:4">
      <c r="D231" s="2" t="s">
        <v>655</v>
      </c>
    </row>
    <row r="232" ht="14.25" spans="4:4">
      <c r="D232" s="2" t="s">
        <v>656</v>
      </c>
    </row>
    <row r="233" ht="14.25" spans="4:4">
      <c r="D233" s="2" t="s">
        <v>657</v>
      </c>
    </row>
    <row r="234" ht="14.25" spans="4:4">
      <c r="D234" s="2" t="s">
        <v>658</v>
      </c>
    </row>
    <row r="235" ht="14.25" spans="4:4">
      <c r="D235" s="2" t="s">
        <v>659</v>
      </c>
    </row>
    <row r="236" ht="14.25" spans="4:4">
      <c r="D236" s="2" t="s">
        <v>660</v>
      </c>
    </row>
    <row r="237" ht="14.25" spans="4:4">
      <c r="D237" s="2" t="s">
        <v>264</v>
      </c>
    </row>
    <row r="238" ht="14.25" spans="4:4">
      <c r="D238" s="2" t="s">
        <v>661</v>
      </c>
    </row>
    <row r="239" ht="14.25" spans="4:4">
      <c r="D239" s="2" t="s">
        <v>662</v>
      </c>
    </row>
    <row r="240" ht="14.25" spans="4:4">
      <c r="D240" s="2" t="s">
        <v>663</v>
      </c>
    </row>
    <row r="241" ht="14.25" spans="4:4">
      <c r="D241" s="2" t="s">
        <v>664</v>
      </c>
    </row>
    <row r="242" ht="14.25" spans="4:4">
      <c r="D242" s="2" t="s">
        <v>665</v>
      </c>
    </row>
    <row r="243" ht="14.25" spans="4:4">
      <c r="D243" s="2" t="s">
        <v>666</v>
      </c>
    </row>
    <row r="244" ht="14.25" spans="4:4">
      <c r="D244" s="2" t="s">
        <v>667</v>
      </c>
    </row>
    <row r="245" ht="14.25" spans="4:4">
      <c r="D245" s="2" t="s">
        <v>668</v>
      </c>
    </row>
    <row r="246" ht="14.25" spans="4:4">
      <c r="D246" s="2" t="s">
        <v>267</v>
      </c>
    </row>
    <row r="247" ht="14.25" spans="4:4">
      <c r="D247" s="2" t="s">
        <v>669</v>
      </c>
    </row>
    <row r="248" ht="14.25" spans="4:4">
      <c r="D248" s="2" t="s">
        <v>670</v>
      </c>
    </row>
    <row r="249" ht="14.25" spans="4:4">
      <c r="D249" s="2" t="s">
        <v>671</v>
      </c>
    </row>
    <row r="250" ht="14.25" spans="4:4">
      <c r="D250" s="2" t="s">
        <v>672</v>
      </c>
    </row>
    <row r="251" ht="14.25" spans="4:4">
      <c r="D251" s="2" t="s">
        <v>673</v>
      </c>
    </row>
    <row r="252" ht="14.25" spans="4:4">
      <c r="D252" s="2" t="s">
        <v>674</v>
      </c>
    </row>
    <row r="253" ht="14.25" spans="4:4">
      <c r="D253" s="2" t="s">
        <v>675</v>
      </c>
    </row>
    <row r="254" ht="14.25" spans="4:4">
      <c r="D254" s="2" t="s">
        <v>676</v>
      </c>
    </row>
    <row r="255" ht="14.25" spans="4:4">
      <c r="D255" s="2" t="s">
        <v>270</v>
      </c>
    </row>
    <row r="256" ht="14.25" spans="4:4">
      <c r="D256" s="2" t="s">
        <v>677</v>
      </c>
    </row>
    <row r="257" ht="14.25" spans="4:4">
      <c r="D257" s="2" t="s">
        <v>272</v>
      </c>
    </row>
    <row r="258" ht="14.25" spans="4:4">
      <c r="D258" s="2" t="s">
        <v>274</v>
      </c>
    </row>
    <row r="259" ht="14.25" spans="4:4">
      <c r="D259" s="2" t="s">
        <v>277</v>
      </c>
    </row>
    <row r="260" ht="14.25" spans="4:4">
      <c r="D260" s="2" t="s">
        <v>280</v>
      </c>
    </row>
    <row r="261" ht="14.25" spans="4:4">
      <c r="D261" s="2" t="s">
        <v>285</v>
      </c>
    </row>
    <row r="262" ht="14.25" spans="4:4">
      <c r="D262" s="2" t="s">
        <v>288</v>
      </c>
    </row>
    <row r="263" ht="14.25" spans="4:4">
      <c r="D263" s="2" t="s">
        <v>678</v>
      </c>
    </row>
    <row r="264" ht="14.25" spans="4:4">
      <c r="D264" s="2" t="s">
        <v>291</v>
      </c>
    </row>
    <row r="265" ht="14.25" spans="4:4">
      <c r="D265" s="2" t="s">
        <v>293</v>
      </c>
    </row>
    <row r="266" ht="14.25" spans="4:4">
      <c r="D266" s="2" t="s">
        <v>298</v>
      </c>
    </row>
    <row r="267" ht="14.25" spans="4:4">
      <c r="D267" s="2" t="s">
        <v>302</v>
      </c>
    </row>
    <row r="268" ht="14.25" spans="4:4">
      <c r="D268" s="2" t="s">
        <v>307</v>
      </c>
    </row>
    <row r="269" ht="14.25" spans="4:4">
      <c r="D269" s="2" t="s">
        <v>309</v>
      </c>
    </row>
    <row r="270" ht="14.25" spans="4:4">
      <c r="D270" s="2" t="s">
        <v>314</v>
      </c>
    </row>
    <row r="271" ht="14.25" spans="4:4">
      <c r="D271" s="2" t="s">
        <v>319</v>
      </c>
    </row>
    <row r="272" ht="14.25" spans="4:4">
      <c r="D272" s="2" t="s">
        <v>322</v>
      </c>
    </row>
    <row r="273" ht="14.25" spans="4:4">
      <c r="D273" s="2" t="s">
        <v>326</v>
      </c>
    </row>
    <row r="274" ht="14.25" spans="4:4">
      <c r="D274" s="2" t="s">
        <v>329</v>
      </c>
    </row>
    <row r="275" ht="14.25" spans="4:4">
      <c r="D275" s="2" t="s">
        <v>331</v>
      </c>
    </row>
    <row r="276" ht="14.25" spans="4:4">
      <c r="D276" s="2" t="s">
        <v>334</v>
      </c>
    </row>
    <row r="277" ht="14.25" spans="4:4">
      <c r="D277" s="2" t="s">
        <v>337</v>
      </c>
    </row>
    <row r="278" ht="14.25" spans="4:4">
      <c r="D278" s="2" t="s">
        <v>339</v>
      </c>
    </row>
    <row r="279" ht="14.25" spans="4:4">
      <c r="D279" s="2" t="s">
        <v>341</v>
      </c>
    </row>
    <row r="280" ht="28.5" spans="4:4">
      <c r="D280" s="2" t="s">
        <v>343</v>
      </c>
    </row>
    <row r="281" ht="14.25" spans="4:4">
      <c r="D281" s="2" t="s">
        <v>345</v>
      </c>
    </row>
    <row r="282" ht="14.25" spans="4:4">
      <c r="D282" s="2" t="s">
        <v>348</v>
      </c>
    </row>
    <row r="283" ht="14.25" spans="4:4">
      <c r="D283" s="2" t="s">
        <v>352</v>
      </c>
    </row>
    <row r="284" ht="14.25" spans="4:4">
      <c r="D284" s="2" t="s">
        <v>357</v>
      </c>
    </row>
    <row r="285" ht="14.25" spans="4:4">
      <c r="D285" s="2" t="s">
        <v>359</v>
      </c>
    </row>
    <row r="286" ht="28.5" spans="4:4">
      <c r="D286" s="2" t="s">
        <v>361</v>
      </c>
    </row>
    <row r="287" ht="14.25" spans="4:4">
      <c r="D287" s="2" t="s">
        <v>364</v>
      </c>
    </row>
    <row r="288" ht="14.25" spans="4:4">
      <c r="D288" s="2" t="s">
        <v>367</v>
      </c>
    </row>
    <row r="289" ht="14.25" spans="4:4">
      <c r="D289" s="2" t="s">
        <v>369</v>
      </c>
    </row>
    <row r="290" ht="14.25" spans="4:4">
      <c r="D290" s="2" t="s">
        <v>371</v>
      </c>
    </row>
    <row r="291" ht="14.25" spans="4:4">
      <c r="D291" s="2" t="s">
        <v>374</v>
      </c>
    </row>
    <row r="292" ht="14.25" spans="4:4">
      <c r="D292" s="2" t="s">
        <v>379</v>
      </c>
    </row>
    <row r="293" ht="14.25" spans="4:4">
      <c r="D293" s="2" t="s">
        <v>384</v>
      </c>
    </row>
    <row r="294" ht="14.25" spans="4:4">
      <c r="D294" s="2" t="s">
        <v>387</v>
      </c>
    </row>
    <row r="295" ht="14.25" spans="4:4">
      <c r="D295" s="2" t="s">
        <v>389</v>
      </c>
    </row>
    <row r="296" ht="14.25" spans="4:4">
      <c r="D296" s="2" t="s">
        <v>392</v>
      </c>
    </row>
    <row r="297" ht="14.25" spans="4:4">
      <c r="D297" s="2" t="s">
        <v>397</v>
      </c>
    </row>
    <row r="298" ht="14.25" spans="4:4">
      <c r="D298" s="2" t="s">
        <v>400</v>
      </c>
    </row>
    <row r="299" ht="14.25" spans="4:4">
      <c r="D299" s="2" t="s">
        <v>403</v>
      </c>
    </row>
    <row r="300" ht="14.25" spans="4:4">
      <c r="D300" s="2" t="s">
        <v>406</v>
      </c>
    </row>
    <row r="301" ht="14.25" spans="4:4">
      <c r="D301" s="2" t="s">
        <v>409</v>
      </c>
    </row>
    <row r="302" ht="14.25" spans="4:4">
      <c r="D302" s="2" t="s">
        <v>412</v>
      </c>
    </row>
    <row r="303" ht="14.25" spans="4:4">
      <c r="D303" s="2" t="s">
        <v>414</v>
      </c>
    </row>
    <row r="304" ht="14.25" spans="4:4">
      <c r="D304" s="2" t="s">
        <v>416</v>
      </c>
    </row>
    <row r="305" ht="14.25" spans="4:4">
      <c r="D305" s="2" t="s">
        <v>419</v>
      </c>
    </row>
    <row r="306" ht="14.25" spans="4:4">
      <c r="D306" s="2" t="s">
        <v>421</v>
      </c>
    </row>
    <row r="307" ht="14.25" spans="4:4">
      <c r="D307" s="2" t="s">
        <v>423</v>
      </c>
    </row>
    <row r="308" ht="14.25" spans="4:4">
      <c r="D308" s="2" t="s">
        <v>425</v>
      </c>
    </row>
    <row r="309" ht="14.25" spans="4:4">
      <c r="D309" s="2" t="s">
        <v>429</v>
      </c>
    </row>
    <row r="310" ht="14.25" spans="4:4">
      <c r="D310" s="2" t="s">
        <v>431</v>
      </c>
    </row>
    <row r="311" ht="14.25" spans="4:4">
      <c r="D311" s="2" t="s">
        <v>434</v>
      </c>
    </row>
    <row r="312" ht="14.25" spans="4:4">
      <c r="D312" s="2" t="s">
        <v>436</v>
      </c>
    </row>
    <row r="313" ht="14.25" spans="4:4">
      <c r="D313" s="2" t="s">
        <v>438</v>
      </c>
    </row>
    <row r="314" ht="28.5" spans="4:4">
      <c r="D314" s="2" t="s">
        <v>441</v>
      </c>
    </row>
    <row r="315" ht="14.25" spans="4:4">
      <c r="D315" s="2" t="s">
        <v>444</v>
      </c>
    </row>
    <row r="316" ht="14.25" spans="4:4">
      <c r="D316" s="2" t="s">
        <v>447</v>
      </c>
    </row>
    <row r="317" ht="14.25" spans="4:4">
      <c r="D317" s="2" t="s">
        <v>449</v>
      </c>
    </row>
    <row r="318" ht="14.25" spans="4:4">
      <c r="D318" s="2" t="s">
        <v>452</v>
      </c>
    </row>
    <row r="319" ht="14.25" spans="4:4">
      <c r="D319" s="2" t="s">
        <v>454</v>
      </c>
    </row>
    <row r="320" ht="14.25" spans="4:4">
      <c r="D320" s="2" t="s">
        <v>457</v>
      </c>
    </row>
    <row r="321" ht="14.25" spans="4:4">
      <c r="D321" s="2" t="s">
        <v>460</v>
      </c>
    </row>
    <row r="322" ht="14.25" spans="4:4">
      <c r="D322" s="2" t="s">
        <v>462</v>
      </c>
    </row>
    <row r="323" ht="14.25" spans="4:4">
      <c r="D323" s="2" t="s">
        <v>465</v>
      </c>
    </row>
    <row r="324" ht="14.25" spans="4:4">
      <c r="D324" s="2" t="s">
        <v>470</v>
      </c>
    </row>
    <row r="325" ht="14.25" spans="4:4">
      <c r="D325" s="2" t="s">
        <v>474</v>
      </c>
    </row>
    <row r="326" ht="14.25" spans="4:4">
      <c r="D326" s="2" t="s">
        <v>476</v>
      </c>
    </row>
    <row r="327" ht="14.25" spans="4:4">
      <c r="D327" s="2" t="s">
        <v>479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E247:F247 E248:H250 H247 D247:D250" rangeCreator="" othersAccessPermission="edit"/>
    <arrUserId title="D251:H251" rangeCreator="" othersAccessPermission="edit"/>
    <arrUserId title="D252:H252" rangeCreator="" othersAccessPermission="edit"/>
    <arrUserId title="H253 D253:F253" rangeCreator="" othersAccessPermission="edit"/>
    <arrUserId title="G259:H259" rangeCreator="" othersAccessPermission="edit"/>
    <arrUserId title="D302:H302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愣熊丶lee</cp:lastModifiedBy>
  <cp:revision>1</cp:revision>
  <dcterms:created xsi:type="dcterms:W3CDTF">2023-06-20T16:08:00Z</dcterms:created>
  <dcterms:modified xsi:type="dcterms:W3CDTF">2025-08-11T03:43:47Z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0C44C0D661134E58A24C25E54DF39FD0_13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